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uc.Decraemere\AppData\Local\Microsoft\Windows\INetCache\Content.Outlook\5WJXHCC2\"/>
    </mc:Choice>
  </mc:AlternateContent>
  <xr:revisionPtr revIDLastSave="0" documentId="13_ncr:1_{B5678983-54C9-412D-9ACA-7C05A5B0CA25}" xr6:coauthVersionLast="47" xr6:coauthVersionMax="47" xr10:uidLastSave="{00000000-0000-0000-0000-000000000000}"/>
  <bookViews>
    <workbookView xWindow="28690" yWindow="-110" windowWidth="29020" windowHeight="15700" tabRatio="920" xr2:uid="{00000000-000D-0000-FFFF-FFFF00000000}"/>
  </bookViews>
  <sheets>
    <sheet name="BE NL - masterdata" sheetId="29" r:id="rId1"/>
    <sheet name="BE FR " sheetId="20" r:id="rId2"/>
    <sheet name="LU" sheetId="31" r:id="rId3"/>
  </sheets>
  <definedNames>
    <definedName name="_xlnm.Print_Area" localSheetId="1">'BE FR '!$A$1:$J$74</definedName>
    <definedName name="_xlnm.Print_Area" localSheetId="0">'BE NL - masterdata'!$A$1:$J$78</definedName>
    <definedName name="_xlnm.Print_Area" localSheetId="2">LU!$A$1:$J$74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0" i="31" l="1"/>
  <c r="I39" i="31"/>
  <c r="I33" i="31"/>
  <c r="I34" i="31"/>
  <c r="I35" i="31"/>
  <c r="I36" i="31"/>
  <c r="I32" i="31"/>
  <c r="I27" i="31"/>
  <c r="I28" i="31"/>
  <c r="I26" i="31"/>
  <c r="I20" i="31"/>
  <c r="I21" i="31"/>
  <c r="I22" i="31"/>
  <c r="I19" i="31"/>
  <c r="I40" i="20"/>
  <c r="I39" i="20"/>
  <c r="I36" i="20"/>
  <c r="I35" i="20"/>
  <c r="I34" i="20"/>
  <c r="I33" i="20"/>
  <c r="I32" i="20"/>
  <c r="I28" i="20"/>
  <c r="I27" i="20"/>
  <c r="I26" i="20"/>
  <c r="I22" i="20"/>
  <c r="I21" i="20"/>
  <c r="I20" i="20"/>
  <c r="I19" i="20"/>
  <c r="I40" i="29"/>
  <c r="I34" i="29"/>
  <c r="I21" i="29"/>
  <c r="I22" i="29"/>
  <c r="I39" i="29" l="1"/>
  <c r="I59" i="31" l="1"/>
  <c r="I60" i="31"/>
  <c r="I61" i="31"/>
  <c r="G62" i="31"/>
  <c r="I62" i="31" s="1"/>
  <c r="I58" i="31"/>
  <c r="I59" i="20"/>
  <c r="I60" i="20"/>
  <c r="I61" i="20"/>
  <c r="G62" i="20"/>
  <c r="I62" i="20" s="1"/>
  <c r="I58" i="20"/>
  <c r="J51" i="20"/>
  <c r="I53" i="20"/>
  <c r="I54" i="20"/>
  <c r="I52" i="20"/>
  <c r="H51" i="20"/>
  <c r="G52" i="20"/>
  <c r="G53" i="20"/>
  <c r="G54" i="20"/>
  <c r="G51" i="20"/>
  <c r="I26" i="29"/>
  <c r="I19" i="29"/>
  <c r="I20" i="29"/>
  <c r="I36" i="29" l="1"/>
  <c r="I35" i="29"/>
  <c r="I33" i="29"/>
  <c r="I32" i="29"/>
  <c r="I28" i="29"/>
  <c r="I27" i="29"/>
  <c r="I53" i="31" l="1"/>
  <c r="I54" i="31"/>
  <c r="I52" i="31"/>
  <c r="J51" i="31"/>
  <c r="I61" i="29" l="1"/>
  <c r="I65" i="29" l="1"/>
  <c r="I64" i="29"/>
  <c r="I63" i="29"/>
  <c r="I62" i="29"/>
</calcChain>
</file>

<file path=xl/sharedStrings.xml><?xml version="1.0" encoding="utf-8"?>
<sst xmlns="http://schemas.openxmlformats.org/spreadsheetml/2006/main" count="282" uniqueCount="68">
  <si>
    <t>CODE</t>
  </si>
  <si>
    <t>4x4</t>
  </si>
  <si>
    <t>VERSION</t>
  </si>
  <si>
    <t>TRANSMISSION</t>
  </si>
  <si>
    <t>PRIX CATALOGUE HTVA</t>
  </si>
  <si>
    <t>PRIX CATALOGUE TVAC</t>
  </si>
  <si>
    <t>OPTIONS</t>
  </si>
  <si>
    <t>4x4 DIFFLOCK</t>
  </si>
  <si>
    <t>Delivery Pack "Préparation pour passage CT, Kit légal, Tapis de sol"</t>
  </si>
  <si>
    <t>VERSIE</t>
  </si>
  <si>
    <t>TRANSMISSIE</t>
  </si>
  <si>
    <t>L AT</t>
  </si>
  <si>
    <t>Couvre benne selon votre choix +  bedliner, bande protectrice du hayon arrière, système d'ouverture hayon soft, vitres arrière teintés 2 ou 3x selon pack.</t>
  </si>
  <si>
    <t>CATALOGUSPRIJS EXCL. BTW</t>
  </si>
  <si>
    <t>CATALOGUSPRIJS INCL. BTW</t>
  </si>
  <si>
    <t>CATALOGUSPRIJS EXCL.BTW</t>
  </si>
  <si>
    <t>Kofferdeksel naar keuze +  bedliner, beschermingsstrip op de achterklep, soft opening &amp; closing kit, getinte achterruiten: 2 of 3 volgens pack</t>
  </si>
  <si>
    <t>Delivery Pack "Voorbereiding technische keuring, legale kit, tapijten"</t>
  </si>
  <si>
    <t>Voor alle andere opties/accessoires, gelieve uw Isuzu verdeler te contacteren.</t>
  </si>
  <si>
    <t>* Indicatieve prijs (variabel uurtarief)</t>
  </si>
  <si>
    <t>LSX AT</t>
  </si>
  <si>
    <t>OPTIES</t>
  </si>
  <si>
    <t>Inbegrepen in de packs:</t>
  </si>
  <si>
    <t>Inclus dans les packs :</t>
  </si>
  <si>
    <t>DC</t>
  </si>
  <si>
    <t>EC</t>
  </si>
  <si>
    <t>LS AT</t>
  </si>
  <si>
    <t>HD</t>
  </si>
  <si>
    <t>AD</t>
  </si>
  <si>
    <t>RD</t>
  </si>
  <si>
    <t>Met vleugelramen</t>
  </si>
  <si>
    <t>Avec fenêtres papillon</t>
  </si>
  <si>
    <t>Mica kleur (Dolomite White, Obsidian Gray, Onyx Black, Namibu Orange)</t>
  </si>
  <si>
    <t>Metaalkleur (Mercury Silver, Biarritz Blue, Kinabalu Gray)</t>
  </si>
  <si>
    <t>Couleur métallique (Mercury Silver, Biarritz Blue, Kinabalu Gray)</t>
  </si>
  <si>
    <t>Couleur mica (Dolomite White, Obsidian Gray, Onyx Black, Namibu Orange)</t>
  </si>
  <si>
    <t>2x4</t>
  </si>
  <si>
    <r>
      <t>PACKS</t>
    </r>
    <r>
      <rPr>
        <b/>
        <sz val="9"/>
        <rFont val="Space Grotesk"/>
      </rPr>
      <t xml:space="preserve"> (*)</t>
    </r>
  </si>
  <si>
    <t>(*) EC: Extended Cab, DC: Double Cab</t>
  </si>
  <si>
    <t>-</t>
  </si>
  <si>
    <t>Garantie prolongé D-MAX diesel (5 ans - 200.000 kms max)</t>
  </si>
  <si>
    <t>Verlengde garantie D-MAX Diesel (5 jaar - 200.000 km max)</t>
  </si>
  <si>
    <t>Attache remorque (gratuit sur V-Cross)(module de communication &amp; montage inclus)</t>
  </si>
  <si>
    <t>Extended Comfort Pack</t>
  </si>
  <si>
    <t>Hardtop</t>
  </si>
  <si>
    <t>Alu Cover</t>
  </si>
  <si>
    <t>Roll Cover</t>
  </si>
  <si>
    <t>Attache remorque (gratuit sur V-Cross) module de communication &amp; montage inclus</t>
  </si>
  <si>
    <t>Garantie prolongé D-MAX Diesel (5 ans - 200.000 kms max)</t>
  </si>
  <si>
    <r>
      <t>PACKS</t>
    </r>
    <r>
      <rPr>
        <sz val="9"/>
        <rFont val="Space Grotesk"/>
      </rPr>
      <t xml:space="preserve"> (*)</t>
    </r>
  </si>
  <si>
    <t>LSE AT</t>
  </si>
  <si>
    <t>L MT</t>
  </si>
  <si>
    <t xml:space="preserve">4x4 </t>
  </si>
  <si>
    <t>Trekhaak (enkel gratis op V-Cross) (communicatiemodule wagen &amp; montage inbegrepen)</t>
  </si>
  <si>
    <r>
      <t xml:space="preserve">EXTENDED CAB MY'26   
</t>
    </r>
    <r>
      <rPr>
        <b/>
        <sz val="10"/>
        <color rgb="FFFF0000"/>
        <rFont val="Phonk Contrast"/>
      </rPr>
      <t>4G</t>
    </r>
  </si>
  <si>
    <t>4x4 W/DMS en 4G</t>
  </si>
  <si>
    <t>4x4 W/ DMS en 4G</t>
  </si>
  <si>
    <r>
      <t xml:space="preserve">EXTENDED CAB MY'26
</t>
    </r>
    <r>
      <rPr>
        <b/>
        <sz val="10"/>
        <color rgb="FFFF0000"/>
        <rFont val="Phonk Contrast"/>
      </rPr>
      <t>4G</t>
    </r>
  </si>
  <si>
    <t>4x4 W/ DMS + 4G</t>
  </si>
  <si>
    <t>4x4 W/ DMS +4G</t>
  </si>
  <si>
    <r>
      <t xml:space="preserve">LSE BEV MY '26
</t>
    </r>
    <r>
      <rPr>
        <b/>
        <sz val="10"/>
        <color rgb="FFFF0000"/>
        <rFont val="Phonk Contrast"/>
      </rPr>
      <t>4G</t>
    </r>
  </si>
  <si>
    <r>
      <t xml:space="preserve">LSE BEV MY '26  
</t>
    </r>
    <r>
      <rPr>
        <b/>
        <sz val="10"/>
        <color rgb="FFFF0000"/>
        <rFont val="Phonk Contrast"/>
      </rPr>
      <t>4G</t>
    </r>
  </si>
  <si>
    <r>
      <t xml:space="preserve">SINGLE CAB MY'26
</t>
    </r>
    <r>
      <rPr>
        <b/>
        <sz val="10"/>
        <color rgb="FFFF0000"/>
        <rFont val="Phonk Contrast"/>
      </rPr>
      <t>4G</t>
    </r>
  </si>
  <si>
    <r>
      <t xml:space="preserve">DOUBLE CAB MY '26
</t>
    </r>
    <r>
      <rPr>
        <b/>
        <sz val="10"/>
        <color rgb="FFFF0000"/>
        <rFont val="Phonk Contrast"/>
      </rPr>
      <t>4G</t>
    </r>
  </si>
  <si>
    <r>
      <t xml:space="preserve">LSX AT </t>
    </r>
    <r>
      <rPr>
        <b/>
        <sz val="9"/>
        <color rgb="FFFF0000"/>
        <rFont val="Space Grotesk"/>
      </rPr>
      <t xml:space="preserve"> </t>
    </r>
  </si>
  <si>
    <t xml:space="preserve">LS AT  </t>
  </si>
  <si>
    <r>
      <t xml:space="preserve">LSE AT </t>
    </r>
    <r>
      <rPr>
        <b/>
        <sz val="9"/>
        <color rgb="FFFF0000"/>
        <rFont val="Space Grotesk"/>
      </rPr>
      <t xml:space="preserve"> </t>
    </r>
  </si>
  <si>
    <t xml:space="preserve">LSX 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</si>
</sst>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0\ &quot;€&quot;"/>
    <numFmt numFmtId="166" formatCode="&quot;€&quot;\ #,##0.00"/>
  </numFmts>
  <fonts count="37">
    <font>
      <sz val="11"/>
      <color theme="1"/>
      <name val="Calibri"/>
      <family val="2"/>
      <scheme val="minor"/>
    </font>
    <font>
      <sz val="8"/>
      <color theme="1"/>
      <name val="Calibri"/>
      <family val="2"/>
      <scheme val="minor"/>
    </font>
    <font>
      <sz val="8"/>
      <color theme="1"/>
      <name val="Arial Narrow"/>
      <family val="2"/>
    </font>
    <font>
      <i/>
      <sz val="8"/>
      <color theme="1"/>
      <name val="Arial Narrow"/>
      <family val="2"/>
    </font>
    <font>
      <sz val="9"/>
      <color theme="1"/>
      <name val="Arial Narrow"/>
      <family val="2"/>
    </font>
    <font>
      <sz val="10"/>
      <color theme="1"/>
      <name val="Arial Narrow"/>
      <family val="2"/>
    </font>
    <font>
      <b/>
      <u/>
      <sz val="10"/>
      <name val="Arial Narrow"/>
      <family val="2"/>
    </font>
    <font>
      <sz val="8"/>
      <color rgb="FFEE0000"/>
      <name val="Arial Narrow"/>
      <family val="2"/>
    </font>
    <font>
      <b/>
      <sz val="10"/>
      <color theme="1"/>
      <name val="Arial Narrow"/>
      <family val="2"/>
    </font>
    <font>
      <i/>
      <sz val="10"/>
      <color theme="1"/>
      <name val="Calibri"/>
      <family val="2"/>
      <scheme val="minor"/>
    </font>
    <font>
      <b/>
      <sz val="8"/>
      <color theme="1"/>
      <name val="Calibri"/>
      <family val="2"/>
      <scheme val="minor"/>
    </font>
    <font>
      <sz val="11"/>
      <color theme="1"/>
      <name val="Calibri"/>
      <family val="2"/>
      <scheme val="minor"/>
    </font>
    <font>
      <b/>
      <sz val="10"/>
      <name val="Phonk Contrast"/>
    </font>
    <font>
      <sz val="10"/>
      <name val="Phonk Contrast"/>
    </font>
    <font>
      <sz val="10"/>
      <color theme="1"/>
      <name val="Space Grotesk"/>
    </font>
    <font>
      <b/>
      <sz val="8"/>
      <color theme="0"/>
      <name val="Space Grotesk"/>
    </font>
    <font>
      <b/>
      <sz val="10"/>
      <color theme="1"/>
      <name val="Space Grotesk"/>
    </font>
    <font>
      <sz val="8"/>
      <color theme="1"/>
      <name val="Space Grotesk"/>
    </font>
    <font>
      <b/>
      <u/>
      <sz val="10"/>
      <name val="Space Grotesk"/>
    </font>
    <font>
      <sz val="10"/>
      <color rgb="FFFF0000"/>
      <name val="Space Grotesk"/>
    </font>
    <font>
      <sz val="9"/>
      <color theme="1"/>
      <name val="Space Grotesk"/>
    </font>
    <font>
      <b/>
      <sz val="14"/>
      <color theme="1"/>
      <name val="Phonk Contrast"/>
    </font>
    <font>
      <sz val="14"/>
      <color theme="1"/>
      <name val="Phonk Contrast"/>
    </font>
    <font>
      <b/>
      <sz val="9"/>
      <color rgb="FF282D31"/>
      <name val="Space Grotesk"/>
    </font>
    <font>
      <b/>
      <sz val="9"/>
      <color theme="1"/>
      <name val="Space Grotesk"/>
    </font>
    <font>
      <b/>
      <sz val="9"/>
      <color theme="1"/>
      <name val="Arial Narrow"/>
      <family val="2"/>
    </font>
    <font>
      <b/>
      <sz val="9"/>
      <name val="Space Grotesk"/>
    </font>
    <font>
      <sz val="9"/>
      <color rgb="FFFF0000"/>
      <name val="Space Grotesk"/>
    </font>
    <font>
      <b/>
      <u/>
      <sz val="9"/>
      <name val="Space Grotesk"/>
    </font>
    <font>
      <b/>
      <sz val="9"/>
      <name val="Phonk Contrast"/>
    </font>
    <font>
      <b/>
      <sz val="9"/>
      <color theme="0"/>
      <name val="Space Grotesk"/>
    </font>
    <font>
      <sz val="9"/>
      <color rgb="FFFF0000"/>
      <name val="Arial Narrow"/>
      <family val="2"/>
    </font>
    <font>
      <b/>
      <sz val="7"/>
      <name val="Space Grotesk"/>
    </font>
    <font>
      <sz val="9"/>
      <name val="Phonk Contrast"/>
    </font>
    <font>
      <sz val="9"/>
      <name val="Space Grotesk"/>
    </font>
    <font>
      <b/>
      <sz val="10"/>
      <color rgb="FFFF0000"/>
      <name val="Phonk Contrast"/>
    </font>
    <font>
      <b/>
      <sz val="9"/>
      <color rgb="FFFF0000"/>
      <name val="Space Grotesk"/>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1A5A5"/>
        <bgColor indexed="64"/>
      </patternFill>
    </fill>
    <fill>
      <patternFill patternType="solid">
        <fgColor rgb="FFDBDCDD"/>
        <bgColor indexed="64"/>
      </patternFill>
    </fill>
  </fills>
  <borders count="21">
    <border>
      <left/>
      <right/>
      <top/>
      <bottom/>
      <diagonal/>
    </border>
    <border>
      <left/>
      <right style="thin">
        <color theme="0" tint="-0.34998626667073579"/>
      </right>
      <top/>
      <bottom/>
      <diagonal/>
    </border>
    <border>
      <left/>
      <right/>
      <top/>
      <bottom style="thin">
        <color theme="0" tint="-0.249977111117893"/>
      </bottom>
      <diagonal/>
    </border>
    <border>
      <left style="thin">
        <color theme="0" tint="-0.34998626667073579"/>
      </left>
      <right/>
      <top/>
      <bottom/>
      <diagonal/>
    </border>
    <border>
      <left style="thin">
        <color theme="0" tint="-0.249977111117893"/>
      </left>
      <right/>
      <top/>
      <bottom/>
      <diagonal/>
    </border>
    <border>
      <left/>
      <right style="thin">
        <color indexed="64"/>
      </right>
      <top/>
      <bottom/>
      <diagonal/>
    </border>
    <border>
      <left style="thin">
        <color rgb="FFA1A5A5"/>
      </left>
      <right style="thin">
        <color rgb="FFA1A5A5"/>
      </right>
      <top/>
      <bottom/>
      <diagonal/>
    </border>
    <border>
      <left/>
      <right style="thin">
        <color rgb="FFA1A5A5"/>
      </right>
      <top/>
      <bottom/>
      <diagonal/>
    </border>
    <border>
      <left style="thin">
        <color rgb="FFA1A5A5"/>
      </left>
      <right style="thin">
        <color rgb="FFA1A5A5"/>
      </right>
      <top/>
      <bottom style="thin">
        <color rgb="FFA1A5A5"/>
      </bottom>
      <diagonal/>
    </border>
    <border>
      <left style="thin">
        <color rgb="FFA1A5A5"/>
      </left>
      <right/>
      <top/>
      <bottom/>
      <diagonal/>
    </border>
    <border>
      <left style="thin">
        <color rgb="FFA1A5A5"/>
      </left>
      <right style="thin">
        <color rgb="FFA1A5A5"/>
      </right>
      <top style="thin">
        <color rgb="FFA1A5A5"/>
      </top>
      <bottom/>
      <diagonal/>
    </border>
    <border>
      <left style="thin">
        <color rgb="FFA1A5A5"/>
      </left>
      <right style="thin">
        <color theme="0" tint="-0.249977111117893"/>
      </right>
      <top style="thin">
        <color rgb="FFA1A5A5"/>
      </top>
      <bottom/>
      <diagonal/>
    </border>
    <border>
      <left style="thin">
        <color theme="0" tint="-0.249977111117893"/>
      </left>
      <right style="thin">
        <color theme="0" tint="-0.249977111117893"/>
      </right>
      <top/>
      <bottom/>
      <diagonal/>
    </border>
    <border>
      <left style="thin">
        <color theme="0" tint="-0.34998626667073579"/>
      </left>
      <right style="thin">
        <color indexed="64"/>
      </right>
      <top/>
      <bottom/>
      <diagonal/>
    </border>
    <border>
      <left style="thin">
        <color indexed="64"/>
      </left>
      <right/>
      <top/>
      <bottom/>
      <diagonal/>
    </border>
    <border>
      <left style="thin">
        <color indexed="64"/>
      </left>
      <right style="thin">
        <color theme="0" tint="-0.34998626667073579"/>
      </right>
      <top/>
      <bottom/>
      <diagonal/>
    </border>
    <border>
      <left style="thin">
        <color theme="0" tint="-0.24994659260841701"/>
      </left>
      <right style="thin">
        <color theme="0" tint="-0.24994659260841701"/>
      </right>
      <top/>
      <bottom/>
      <diagonal/>
    </border>
    <border>
      <left style="thin">
        <color theme="0" tint="-0.249977111117893"/>
      </left>
      <right style="thin">
        <color rgb="FFA1A5A5"/>
      </right>
      <top/>
      <bottom/>
      <diagonal/>
    </border>
    <border>
      <left/>
      <right/>
      <top/>
      <bottom style="thin">
        <color rgb="FFA1A5A5"/>
      </bottom>
      <diagonal/>
    </border>
    <border>
      <left style="thin">
        <color rgb="FFA1A5A5"/>
      </left>
      <right/>
      <top/>
      <bottom style="thin">
        <color rgb="FFA1A5A5"/>
      </bottom>
      <diagonal/>
    </border>
    <border>
      <left/>
      <right style="thin">
        <color rgb="FFA1A5A5"/>
      </right>
      <top/>
      <bottom style="thin">
        <color rgb="FFA1A5A5"/>
      </bottom>
      <diagonal/>
    </border>
  </borders>
  <cellStyleXfs count="3">
    <xf numFmtId="0" fontId="0" fillId="0" borderId="0"/>
    <xf numFmtId="164" fontId="11" fillId="0" borderId="0" applyFont="0" applyFill="0" applyBorder="0" applyAlignment="0" applyProtection="0"/>
    <xf numFmtId="164" fontId="11" fillId="0" borderId="0" applyFont="0" applyFill="0" applyBorder="0" applyAlignment="0" applyProtection="0"/>
  </cellStyleXfs>
  <cellXfs count="160">
    <xf numFmtId="0" fontId="0" fillId="0" borderId="0" xfId="0"/>
    <xf numFmtId="0" fontId="1" fillId="0" borderId="0" xfId="0" applyFont="1"/>
    <xf numFmtId="0" fontId="2" fillId="0" borderId="0" xfId="0" applyFont="1"/>
    <xf numFmtId="0" fontId="2" fillId="0" borderId="0" xfId="0" applyFont="1" applyAlignment="1">
      <alignment horizontal="right"/>
    </xf>
    <xf numFmtId="0" fontId="3" fillId="0" borderId="0" xfId="0" applyFont="1"/>
    <xf numFmtId="3" fontId="2" fillId="0" borderId="0" xfId="0" applyNumberFormat="1" applyFont="1" applyAlignment="1">
      <alignment horizontal="center"/>
    </xf>
    <xf numFmtId="0" fontId="5" fillId="2" borderId="0" xfId="0" applyFont="1" applyFill="1" applyAlignment="1">
      <alignment horizontal="left" vertical="top"/>
    </xf>
    <xf numFmtId="0" fontId="6" fillId="0" borderId="0" xfId="0" quotePrefix="1" applyFont="1"/>
    <xf numFmtId="3" fontId="7" fillId="0" borderId="0" xfId="0" applyNumberFormat="1" applyFont="1" applyAlignment="1">
      <alignment vertical="center"/>
    </xf>
    <xf numFmtId="0" fontId="4" fillId="0" borderId="0" xfId="0" applyFont="1" applyAlignment="1">
      <alignment horizontal="left" vertical="top" wrapText="1"/>
    </xf>
    <xf numFmtId="16" fontId="8" fillId="0" borderId="0" xfId="0" applyNumberFormat="1" applyFont="1" applyAlignment="1">
      <alignment vertical="center"/>
    </xf>
    <xf numFmtId="0" fontId="9" fillId="0" borderId="0" xfId="0" applyFont="1"/>
    <xf numFmtId="16" fontId="1" fillId="0" borderId="0" xfId="0" applyNumberFormat="1" applyFont="1"/>
    <xf numFmtId="0" fontId="10" fillId="0" borderId="0" xfId="0" applyFont="1"/>
    <xf numFmtId="0" fontId="5" fillId="2" borderId="0" xfId="0" applyFont="1" applyFill="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16" fontId="8" fillId="2" borderId="0" xfId="0" applyNumberFormat="1" applyFont="1" applyFill="1" applyAlignment="1">
      <alignment horizontal="left" vertical="center"/>
    </xf>
    <xf numFmtId="16" fontId="5" fillId="2" borderId="0" xfId="0" applyNumberFormat="1" applyFont="1" applyFill="1" applyAlignment="1">
      <alignment horizontal="left" vertical="center"/>
    </xf>
    <xf numFmtId="165" fontId="8" fillId="0" borderId="0" xfId="0" applyNumberFormat="1" applyFont="1" applyAlignment="1">
      <alignment horizontal="center" vertical="center"/>
    </xf>
    <xf numFmtId="165" fontId="5" fillId="0" borderId="0" xfId="0" applyNumberFormat="1" applyFont="1" applyAlignment="1">
      <alignment horizontal="center" vertical="center"/>
    </xf>
    <xf numFmtId="0" fontId="5" fillId="0" borderId="0" xfId="0" applyFont="1" applyAlignment="1">
      <alignment horizontal="left" vertical="center"/>
    </xf>
    <xf numFmtId="3" fontId="8" fillId="0" borderId="0" xfId="0" applyNumberFormat="1" applyFont="1"/>
    <xf numFmtId="16" fontId="8" fillId="2" borderId="0" xfId="0" applyNumberFormat="1" applyFont="1" applyFill="1" applyAlignment="1">
      <alignment vertical="center"/>
    </xf>
    <xf numFmtId="16" fontId="8" fillId="2" borderId="0" xfId="0" applyNumberFormat="1" applyFont="1" applyFill="1" applyAlignment="1">
      <alignment horizontal="center" vertical="center"/>
    </xf>
    <xf numFmtId="16" fontId="13" fillId="0" borderId="0" xfId="0" applyNumberFormat="1" applyFont="1" applyAlignment="1">
      <alignment vertical="center"/>
    </xf>
    <xf numFmtId="0" fontId="17" fillId="0" borderId="0" xfId="0" applyFont="1"/>
    <xf numFmtId="0" fontId="18" fillId="0" borderId="0" xfId="0" quotePrefix="1" applyFont="1"/>
    <xf numFmtId="0" fontId="19" fillId="2" borderId="0" xfId="0" applyFont="1" applyFill="1" applyAlignment="1">
      <alignment horizontal="left" vertical="top"/>
    </xf>
    <xf numFmtId="0" fontId="19" fillId="0" borderId="0" xfId="0" applyFont="1"/>
    <xf numFmtId="0" fontId="19" fillId="0" borderId="0" xfId="0" applyFont="1" applyAlignment="1">
      <alignment horizontal="center"/>
    </xf>
    <xf numFmtId="3" fontId="14" fillId="0" borderId="0" xfId="0" applyNumberFormat="1" applyFont="1" applyAlignment="1">
      <alignment horizontal="center"/>
    </xf>
    <xf numFmtId="3" fontId="17" fillId="0" borderId="0" xfId="0" applyNumberFormat="1" applyFont="1" applyAlignment="1">
      <alignment horizontal="center"/>
    </xf>
    <xf numFmtId="0" fontId="14" fillId="0" borderId="0" xfId="0" applyFont="1" applyAlignment="1">
      <alignment horizontal="left" vertical="top" wrapText="1"/>
    </xf>
    <xf numFmtId="16" fontId="16" fillId="2" borderId="0" xfId="0" applyNumberFormat="1" applyFont="1" applyFill="1" applyAlignment="1">
      <alignment vertical="center"/>
    </xf>
    <xf numFmtId="0" fontId="14" fillId="0" borderId="0" xfId="0" applyFont="1" applyAlignment="1">
      <alignment vertical="center"/>
    </xf>
    <xf numFmtId="0" fontId="20" fillId="0" borderId="0" xfId="0" applyFont="1" applyAlignment="1">
      <alignment horizontal="left" vertical="top" wrapText="1"/>
    </xf>
    <xf numFmtId="0" fontId="17" fillId="0" borderId="0" xfId="0" applyFont="1" applyAlignment="1">
      <alignment vertical="top" wrapText="1"/>
    </xf>
    <xf numFmtId="0" fontId="14" fillId="0" borderId="0" xfId="0" applyFont="1" applyAlignment="1">
      <alignment horizontal="center" vertical="center"/>
    </xf>
    <xf numFmtId="3" fontId="14" fillId="0" borderId="0" xfId="0" applyNumberFormat="1" applyFont="1" applyAlignment="1">
      <alignment horizontal="center" vertical="center"/>
    </xf>
    <xf numFmtId="3" fontId="14" fillId="0" borderId="0" xfId="0" applyNumberFormat="1" applyFont="1" applyAlignment="1">
      <alignment vertical="center"/>
    </xf>
    <xf numFmtId="3" fontId="19" fillId="0" borderId="0" xfId="0" applyNumberFormat="1" applyFont="1" applyAlignment="1">
      <alignment vertical="center"/>
    </xf>
    <xf numFmtId="0" fontId="14" fillId="2" borderId="0" xfId="0" applyFont="1" applyFill="1" applyAlignment="1">
      <alignment horizontal="left" vertical="top"/>
    </xf>
    <xf numFmtId="3" fontId="16" fillId="0" borderId="0" xfId="0" applyNumberFormat="1" applyFont="1"/>
    <xf numFmtId="0" fontId="2" fillId="0" borderId="0" xfId="0" applyFont="1" applyAlignment="1">
      <alignment horizontal="center"/>
    </xf>
    <xf numFmtId="16" fontId="21" fillId="2" borderId="0" xfId="0" applyNumberFormat="1" applyFont="1" applyFill="1" applyAlignment="1">
      <alignment horizontal="center" vertical="center"/>
    </xf>
    <xf numFmtId="16" fontId="16" fillId="2" borderId="0" xfId="0" applyNumberFormat="1" applyFont="1" applyFill="1" applyAlignment="1">
      <alignment horizontal="left" vertical="center"/>
    </xf>
    <xf numFmtId="0" fontId="20" fillId="0" borderId="0" xfId="0" applyFont="1" applyAlignment="1">
      <alignment horizontal="left" vertical="center"/>
    </xf>
    <xf numFmtId="0" fontId="20" fillId="0" borderId="0" xfId="0" applyFont="1"/>
    <xf numFmtId="165" fontId="24" fillId="0" borderId="0" xfId="0" applyNumberFormat="1" applyFont="1" applyAlignment="1">
      <alignment horizontal="center" vertical="center"/>
    </xf>
    <xf numFmtId="0" fontId="20" fillId="0" borderId="0" xfId="0" applyFont="1" applyAlignment="1">
      <alignment vertical="center"/>
    </xf>
    <xf numFmtId="0" fontId="20" fillId="0" borderId="0" xfId="0" applyFont="1" applyAlignment="1">
      <alignment vertical="top" wrapText="1"/>
    </xf>
    <xf numFmtId="3" fontId="20" fillId="0" borderId="0" xfId="0" applyNumberFormat="1" applyFont="1" applyAlignment="1">
      <alignment horizontal="center"/>
    </xf>
    <xf numFmtId="0" fontId="20" fillId="0" borderId="0" xfId="0" applyFont="1" applyAlignment="1">
      <alignment horizontal="center" vertical="center"/>
    </xf>
    <xf numFmtId="3" fontId="20" fillId="0" borderId="0" xfId="0" applyNumberFormat="1" applyFont="1" applyAlignment="1">
      <alignment horizontal="center" vertical="center"/>
    </xf>
    <xf numFmtId="3" fontId="20" fillId="0" borderId="0" xfId="0" applyNumberFormat="1" applyFont="1" applyAlignment="1">
      <alignment vertical="center"/>
    </xf>
    <xf numFmtId="3" fontId="27" fillId="0" borderId="0" xfId="0" applyNumberFormat="1" applyFont="1" applyAlignment="1">
      <alignment vertical="center"/>
    </xf>
    <xf numFmtId="0" fontId="28" fillId="0" borderId="0" xfId="0" quotePrefix="1" applyFont="1"/>
    <xf numFmtId="0" fontId="27" fillId="2" borderId="0" xfId="0" applyFont="1" applyFill="1" applyAlignment="1">
      <alignment horizontal="left" vertical="top"/>
    </xf>
    <xf numFmtId="0" fontId="27" fillId="0" borderId="0" xfId="0" applyFont="1"/>
    <xf numFmtId="0" fontId="27" fillId="0" borderId="0" xfId="0" applyFont="1" applyAlignment="1">
      <alignment horizontal="center"/>
    </xf>
    <xf numFmtId="0" fontId="4" fillId="0" borderId="0" xfId="0" applyFont="1"/>
    <xf numFmtId="0" fontId="4" fillId="0" borderId="0" xfId="0" applyFont="1" applyAlignment="1">
      <alignment vertical="top" wrapText="1"/>
    </xf>
    <xf numFmtId="3" fontId="4" fillId="0" borderId="0" xfId="0" applyNumberFormat="1" applyFont="1" applyAlignment="1">
      <alignment horizontal="center"/>
    </xf>
    <xf numFmtId="0" fontId="29"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165" fontId="4" fillId="0" borderId="0" xfId="0" applyNumberFormat="1" applyFont="1" applyAlignment="1">
      <alignment horizontal="center" vertical="center"/>
    </xf>
    <xf numFmtId="0" fontId="4" fillId="0" borderId="0" xfId="0" applyFont="1" applyAlignment="1">
      <alignment vertical="center"/>
    </xf>
    <xf numFmtId="3" fontId="4" fillId="0" borderId="0" xfId="0" applyNumberFormat="1" applyFont="1" applyAlignment="1">
      <alignment horizontal="center" vertical="center"/>
    </xf>
    <xf numFmtId="3" fontId="4" fillId="0" borderId="0" xfId="0" applyNumberFormat="1" applyFont="1" applyAlignment="1">
      <alignment vertical="center"/>
    </xf>
    <xf numFmtId="3" fontId="31" fillId="0" borderId="0" xfId="0" applyNumberFormat="1" applyFont="1" applyAlignment="1">
      <alignment vertical="center"/>
    </xf>
    <xf numFmtId="0" fontId="25" fillId="2" borderId="0" xfId="0" applyFont="1" applyFill="1" applyAlignment="1">
      <alignment horizontal="left" vertical="center" wrapText="1"/>
    </xf>
    <xf numFmtId="16" fontId="23" fillId="0" borderId="0" xfId="0" applyNumberFormat="1" applyFont="1" applyAlignment="1">
      <alignment vertical="center"/>
    </xf>
    <xf numFmtId="165" fontId="20" fillId="0" borderId="0" xfId="0" applyNumberFormat="1" applyFont="1" applyAlignment="1">
      <alignment vertical="center"/>
    </xf>
    <xf numFmtId="0" fontId="24" fillId="0" borderId="0" xfId="0" applyFont="1" applyAlignment="1">
      <alignment horizontal="center" vertical="center"/>
    </xf>
    <xf numFmtId="165" fontId="20" fillId="0" borderId="0" xfId="0" applyNumberFormat="1" applyFont="1" applyAlignment="1">
      <alignment horizontal="center" vertical="center"/>
    </xf>
    <xf numFmtId="165" fontId="20" fillId="0" borderId="2" xfId="0" applyNumberFormat="1" applyFont="1" applyBorder="1" applyAlignment="1">
      <alignment horizontal="center" vertical="center"/>
    </xf>
    <xf numFmtId="16" fontId="23" fillId="4" borderId="7" xfId="0" applyNumberFormat="1" applyFont="1" applyFill="1" applyBorder="1" applyAlignment="1">
      <alignment horizontal="center" vertical="center"/>
    </xf>
    <xf numFmtId="16" fontId="30" fillId="4" borderId="6" xfId="0" applyNumberFormat="1" applyFont="1" applyFill="1" applyBorder="1" applyAlignment="1">
      <alignment horizontal="center" vertical="center"/>
    </xf>
    <xf numFmtId="0" fontId="23" fillId="4" borderId="6" xfId="0" applyFont="1" applyFill="1" applyBorder="1" applyAlignment="1">
      <alignment horizontal="center" vertical="center"/>
    </xf>
    <xf numFmtId="16" fontId="23" fillId="4" borderId="6" xfId="0" applyNumberFormat="1" applyFont="1" applyFill="1" applyBorder="1" applyAlignment="1">
      <alignment horizontal="center" vertical="center" wrapText="1"/>
    </xf>
    <xf numFmtId="0" fontId="20" fillId="0" borderId="6" xfId="0" quotePrefix="1" applyFont="1" applyBorder="1" applyAlignment="1">
      <alignment horizontal="center" vertical="center"/>
    </xf>
    <xf numFmtId="0" fontId="20" fillId="0" borderId="6" xfId="0" applyFont="1" applyBorder="1" applyAlignment="1">
      <alignment horizontal="center" vertical="center"/>
    </xf>
    <xf numFmtId="165" fontId="20" fillId="0" borderId="6" xfId="0" applyNumberFormat="1" applyFont="1" applyBorder="1" applyAlignment="1">
      <alignment horizontal="center" vertical="center"/>
    </xf>
    <xf numFmtId="165" fontId="20" fillId="5" borderId="6" xfId="0" applyNumberFormat="1" applyFont="1" applyFill="1" applyBorder="1" applyAlignment="1">
      <alignment horizontal="center" vertical="center"/>
    </xf>
    <xf numFmtId="16" fontId="23" fillId="4" borderId="8" xfId="0" applyNumberFormat="1" applyFont="1" applyFill="1" applyBorder="1" applyAlignment="1">
      <alignment horizontal="center" vertical="center" wrapText="1"/>
    </xf>
    <xf numFmtId="165" fontId="20" fillId="0" borderId="7" xfId="0" applyNumberFormat="1" applyFont="1" applyBorder="1" applyAlignment="1">
      <alignment horizontal="center" vertical="center"/>
    </xf>
    <xf numFmtId="16" fontId="23" fillId="4" borderId="0" xfId="0" applyNumberFormat="1" applyFont="1" applyFill="1" applyAlignment="1">
      <alignment horizontal="center" vertical="center"/>
    </xf>
    <xf numFmtId="0" fontId="17" fillId="0" borderId="0" xfId="0" applyFont="1" applyAlignment="1">
      <alignment horizontal="left" vertical="center"/>
    </xf>
    <xf numFmtId="165" fontId="20" fillId="3" borderId="11" xfId="0" quotePrefix="1" applyNumberFormat="1" applyFont="1" applyFill="1" applyBorder="1" applyAlignment="1">
      <alignment horizontal="center" vertical="center"/>
    </xf>
    <xf numFmtId="165" fontId="20" fillId="5" borderId="10" xfId="0" applyNumberFormat="1" applyFont="1" applyFill="1" applyBorder="1" applyAlignment="1">
      <alignment horizontal="center" vertical="center"/>
    </xf>
    <xf numFmtId="165" fontId="20" fillId="3" borderId="12" xfId="0" quotePrefix="1" applyNumberFormat="1" applyFont="1" applyFill="1" applyBorder="1" applyAlignment="1">
      <alignment horizontal="center" vertical="center"/>
    </xf>
    <xf numFmtId="0" fontId="20" fillId="0" borderId="12" xfId="0" quotePrefix="1" applyFont="1" applyBorder="1" applyAlignment="1">
      <alignment horizontal="center" vertical="center"/>
    </xf>
    <xf numFmtId="0" fontId="20" fillId="0" borderId="12" xfId="0" applyFont="1" applyBorder="1" applyAlignment="1">
      <alignment horizontal="center" vertical="center"/>
    </xf>
    <xf numFmtId="165" fontId="20" fillId="0" borderId="16" xfId="0" applyNumberFormat="1" applyFont="1" applyBorder="1" applyAlignment="1">
      <alignment horizontal="center" vertical="center"/>
    </xf>
    <xf numFmtId="165" fontId="20" fillId="3" borderId="12" xfId="0" applyNumberFormat="1" applyFont="1" applyFill="1" applyBorder="1" applyAlignment="1">
      <alignment horizontal="center" vertical="center"/>
    </xf>
    <xf numFmtId="0" fontId="24" fillId="2" borderId="0" xfId="0" applyFont="1" applyFill="1" applyAlignment="1">
      <alignment horizontal="left" vertical="center" wrapText="1"/>
    </xf>
    <xf numFmtId="0" fontId="20" fillId="0" borderId="3" xfId="0" applyFont="1" applyBorder="1" applyAlignment="1">
      <alignment horizontal="left" vertical="center"/>
    </xf>
    <xf numFmtId="0" fontId="16" fillId="2" borderId="0" xfId="0" applyFont="1" applyFill="1" applyAlignment="1">
      <alignment horizontal="left" vertical="center" wrapText="1"/>
    </xf>
    <xf numFmtId="16" fontId="15" fillId="0" borderId="7" xfId="0" applyNumberFormat="1" applyFont="1" applyBorder="1" applyAlignment="1">
      <alignment vertical="center"/>
    </xf>
    <xf numFmtId="0" fontId="20" fillId="0" borderId="0" xfId="0" applyFont="1" applyAlignment="1">
      <alignment horizontal="left"/>
    </xf>
    <xf numFmtId="0" fontId="20" fillId="0" borderId="7" xfId="0" applyFont="1" applyBorder="1" applyAlignment="1">
      <alignment horizontal="left" vertical="center"/>
    </xf>
    <xf numFmtId="166" fontId="20" fillId="0" borderId="12" xfId="0" quotePrefix="1" applyNumberFormat="1" applyFont="1" applyBorder="1" applyAlignment="1">
      <alignment horizontal="center" vertical="center"/>
    </xf>
    <xf numFmtId="0" fontId="20" fillId="0" borderId="7" xfId="0" applyFont="1" applyBorder="1" applyAlignment="1">
      <alignment horizontal="center" vertical="center"/>
    </xf>
    <xf numFmtId="0" fontId="20" fillId="0" borderId="17" xfId="0" quotePrefix="1" applyFont="1" applyBorder="1" applyAlignment="1">
      <alignment horizontal="center" vertical="center"/>
    </xf>
    <xf numFmtId="0" fontId="20" fillId="0" borderId="17" xfId="0" applyFont="1" applyBorder="1" applyAlignment="1">
      <alignment horizontal="center" vertical="center"/>
    </xf>
    <xf numFmtId="0" fontId="20" fillId="0" borderId="7" xfId="0" quotePrefix="1" applyFont="1" applyBorder="1" applyAlignment="1">
      <alignment horizontal="center" vertical="center"/>
    </xf>
    <xf numFmtId="165" fontId="20" fillId="3" borderId="7" xfId="0" quotePrefix="1" applyNumberFormat="1" applyFont="1" applyFill="1" applyBorder="1" applyAlignment="1">
      <alignment horizontal="center" vertical="center"/>
    </xf>
    <xf numFmtId="165" fontId="20" fillId="3" borderId="7" xfId="0" applyNumberFormat="1" applyFont="1" applyFill="1" applyBorder="1" applyAlignment="1">
      <alignment horizontal="center" vertical="center"/>
    </xf>
    <xf numFmtId="0" fontId="33" fillId="0" borderId="0" xfId="0" applyFont="1" applyAlignment="1">
      <alignment vertical="center"/>
    </xf>
    <xf numFmtId="16" fontId="23" fillId="4" borderId="19" xfId="0" applyNumberFormat="1" applyFont="1" applyFill="1" applyBorder="1" applyAlignment="1">
      <alignment horizontal="center" vertical="center"/>
    </xf>
    <xf numFmtId="16" fontId="23" fillId="4" borderId="18" xfId="0" applyNumberFormat="1" applyFont="1" applyFill="1" applyBorder="1" applyAlignment="1">
      <alignment horizontal="center" vertical="center"/>
    </xf>
    <xf numFmtId="16" fontId="23" fillId="4" borderId="20" xfId="0" applyNumberFormat="1" applyFont="1" applyFill="1" applyBorder="1" applyAlignment="1">
      <alignment horizontal="center" vertical="center"/>
    </xf>
    <xf numFmtId="165" fontId="24" fillId="0" borderId="0" xfId="0" applyNumberFormat="1" applyFont="1" applyAlignment="1" applyProtection="1">
      <alignment horizontal="center" vertical="center"/>
      <protection locked="0"/>
    </xf>
    <xf numFmtId="16" fontId="23" fillId="4" borderId="6" xfId="0" applyNumberFormat="1" applyFont="1" applyFill="1" applyBorder="1" applyAlignment="1">
      <alignment horizontal="center" vertical="center" wrapText="1"/>
    </xf>
    <xf numFmtId="16" fontId="23" fillId="4" borderId="8" xfId="0" applyNumberFormat="1" applyFont="1" applyFill="1" applyBorder="1" applyAlignment="1">
      <alignment horizontal="center" vertical="center" wrapText="1"/>
    </xf>
    <xf numFmtId="165" fontId="24" fillId="0" borderId="6" xfId="0" applyNumberFormat="1" applyFont="1" applyBorder="1" applyAlignment="1">
      <alignment horizontal="center" vertical="center"/>
    </xf>
    <xf numFmtId="165" fontId="20" fillId="5" borderId="6" xfId="0" applyNumberFormat="1" applyFont="1" applyFill="1" applyBorder="1" applyAlignment="1">
      <alignment horizontal="center" vertical="center"/>
    </xf>
    <xf numFmtId="16" fontId="21" fillId="2" borderId="0" xfId="0" applyNumberFormat="1" applyFont="1" applyFill="1" applyAlignment="1">
      <alignment horizontal="center" vertical="center"/>
    </xf>
    <xf numFmtId="16" fontId="12" fillId="0" borderId="0" xfId="0" applyNumberFormat="1" applyFont="1" applyAlignment="1">
      <alignment horizontal="center" vertical="center" wrapText="1"/>
    </xf>
    <xf numFmtId="16" fontId="12" fillId="0" borderId="0" xfId="0" applyNumberFormat="1" applyFont="1" applyAlignment="1">
      <alignment horizontal="center" vertical="center"/>
    </xf>
    <xf numFmtId="0" fontId="20" fillId="0" borderId="6" xfId="0" applyFont="1" applyBorder="1" applyAlignment="1">
      <alignment horizontal="center" vertical="center"/>
    </xf>
    <xf numFmtId="165" fontId="24" fillId="0" borderId="9" xfId="0" applyNumberFormat="1" applyFont="1" applyBorder="1" applyAlignment="1" applyProtection="1">
      <alignment horizontal="center" vertical="center"/>
      <protection locked="0"/>
    </xf>
    <xf numFmtId="165" fontId="24" fillId="0" borderId="7" xfId="0" applyNumberFormat="1" applyFont="1" applyBorder="1" applyAlignment="1" applyProtection="1">
      <alignment horizontal="center" vertical="center"/>
      <protection locked="0"/>
    </xf>
    <xf numFmtId="16" fontId="23" fillId="4" borderId="6" xfId="0" applyNumberFormat="1" applyFont="1" applyFill="1" applyBorder="1" applyAlignment="1">
      <alignment horizontal="center" vertical="center"/>
    </xf>
    <xf numFmtId="165" fontId="20" fillId="0" borderId="6" xfId="0" applyNumberFormat="1" applyFont="1" applyBorder="1" applyAlignment="1">
      <alignment horizontal="center" vertical="center"/>
    </xf>
    <xf numFmtId="0" fontId="23" fillId="4" borderId="6" xfId="0" applyFont="1" applyFill="1" applyBorder="1" applyAlignment="1">
      <alignment horizontal="center" vertical="center"/>
    </xf>
    <xf numFmtId="0" fontId="29" fillId="0" borderId="0" xfId="0" applyFont="1" applyAlignment="1">
      <alignment horizontal="left" vertical="center"/>
    </xf>
    <xf numFmtId="0" fontId="29" fillId="0" borderId="7" xfId="0" applyFont="1" applyBorder="1" applyAlignment="1">
      <alignment horizontal="left" vertical="center"/>
    </xf>
    <xf numFmtId="0" fontId="32" fillId="0" borderId="0" xfId="0" applyFont="1" applyAlignment="1">
      <alignment horizontal="left" vertical="center" wrapText="1"/>
    </xf>
    <xf numFmtId="0" fontId="32" fillId="0" borderId="7" xfId="0" applyFont="1" applyBorder="1" applyAlignment="1">
      <alignment horizontal="left" vertical="center" wrapText="1"/>
    </xf>
    <xf numFmtId="165" fontId="24" fillId="0" borderId="9" xfId="0" applyNumberFormat="1" applyFont="1" applyBorder="1" applyAlignment="1">
      <alignment horizontal="center" vertical="center"/>
    </xf>
    <xf numFmtId="165" fontId="24" fillId="0" borderId="7" xfId="0" applyNumberFormat="1" applyFont="1" applyBorder="1" applyAlignment="1">
      <alignment horizontal="center" vertical="center"/>
    </xf>
    <xf numFmtId="165" fontId="8" fillId="0" borderId="0" xfId="0" applyNumberFormat="1" applyFont="1" applyAlignment="1">
      <alignment horizontal="center" vertical="center"/>
    </xf>
    <xf numFmtId="0" fontId="20" fillId="0" borderId="13" xfId="0" applyFont="1" applyBorder="1" applyAlignment="1">
      <alignment horizontal="left" vertical="center"/>
    </xf>
    <xf numFmtId="0" fontId="20" fillId="0" borderId="14" xfId="0" applyFont="1" applyBorder="1" applyAlignment="1">
      <alignment horizontal="left" vertical="center"/>
    </xf>
    <xf numFmtId="165" fontId="5" fillId="0" borderId="4" xfId="0" applyNumberFormat="1" applyFont="1" applyBorder="1" applyAlignment="1">
      <alignment horizontal="center" vertical="center"/>
    </xf>
    <xf numFmtId="165" fontId="5" fillId="0" borderId="0" xfId="0" applyNumberFormat="1" applyFont="1" applyAlignment="1">
      <alignment horizontal="center" vertical="center"/>
    </xf>
    <xf numFmtId="165" fontId="20" fillId="0" borderId="9" xfId="0" applyNumberFormat="1" applyFont="1" applyBorder="1" applyAlignment="1">
      <alignment horizontal="center" vertical="center"/>
    </xf>
    <xf numFmtId="165" fontId="20" fillId="0" borderId="7" xfId="0" applyNumberFormat="1" applyFont="1" applyBorder="1" applyAlignment="1">
      <alignment horizontal="center" vertical="center"/>
    </xf>
    <xf numFmtId="16" fontId="23" fillId="4" borderId="8" xfId="0" applyNumberFormat="1" applyFont="1" applyFill="1" applyBorder="1" applyAlignment="1">
      <alignment horizontal="center" vertical="center"/>
    </xf>
    <xf numFmtId="0" fontId="20" fillId="0" borderId="3" xfId="0" applyFont="1" applyBorder="1" applyAlignment="1">
      <alignment horizontal="center" vertical="center"/>
    </xf>
    <xf numFmtId="0" fontId="20" fillId="0" borderId="1" xfId="0" applyFont="1" applyBorder="1" applyAlignment="1">
      <alignment horizontal="center" vertical="center"/>
    </xf>
    <xf numFmtId="16" fontId="23" fillId="4" borderId="0" xfId="0" applyNumberFormat="1" applyFont="1" applyFill="1" applyAlignment="1">
      <alignment horizontal="center" vertical="center"/>
    </xf>
    <xf numFmtId="0" fontId="20" fillId="0" borderId="13" xfId="0" applyFont="1" applyBorder="1" applyAlignment="1">
      <alignment horizontal="center" vertical="center"/>
    </xf>
    <xf numFmtId="0" fontId="20" fillId="0" borderId="15" xfId="0" applyFont="1" applyBorder="1" applyAlignment="1">
      <alignment horizontal="center" vertical="center"/>
    </xf>
    <xf numFmtId="0" fontId="20" fillId="0" borderId="0" xfId="0" applyFont="1" applyAlignment="1">
      <alignment horizontal="left" vertical="top" wrapText="1"/>
    </xf>
    <xf numFmtId="0" fontId="20" fillId="0" borderId="3" xfId="0" applyFont="1" applyBorder="1" applyAlignment="1">
      <alignment horizontal="left" vertical="center"/>
    </xf>
    <xf numFmtId="0" fontId="20" fillId="0" borderId="0" xfId="0" applyFont="1" applyAlignment="1">
      <alignment horizontal="left" vertical="center"/>
    </xf>
    <xf numFmtId="0" fontId="22" fillId="0" borderId="0" xfId="0" applyFont="1" applyAlignment="1">
      <alignment horizontal="center"/>
    </xf>
    <xf numFmtId="16" fontId="16" fillId="2" borderId="0" xfId="0" applyNumberFormat="1" applyFont="1" applyFill="1" applyAlignment="1">
      <alignment horizontal="left" vertical="center"/>
    </xf>
    <xf numFmtId="16" fontId="14" fillId="2" borderId="0" xfId="0" applyNumberFormat="1" applyFont="1" applyFill="1" applyAlignment="1">
      <alignment horizontal="left" vertical="center"/>
    </xf>
    <xf numFmtId="0" fontId="20" fillId="0" borderId="3" xfId="0" applyFont="1" applyBorder="1" applyAlignment="1">
      <alignment horizontal="left" vertical="top" wrapText="1"/>
    </xf>
    <xf numFmtId="0" fontId="20" fillId="0" borderId="7" xfId="0" applyFont="1" applyBorder="1" applyAlignment="1">
      <alignment horizontal="left" vertical="top" wrapText="1"/>
    </xf>
    <xf numFmtId="0" fontId="20" fillId="0" borderId="5" xfId="0" applyFont="1" applyBorder="1" applyAlignment="1">
      <alignment horizontal="left" vertical="center"/>
    </xf>
    <xf numFmtId="0" fontId="14" fillId="0" borderId="0" xfId="0" applyFont="1" applyAlignment="1">
      <alignment horizontal="left" vertical="top" wrapText="1"/>
    </xf>
    <xf numFmtId="16" fontId="23" fillId="4" borderId="7" xfId="0" applyNumberFormat="1" applyFont="1" applyFill="1" applyBorder="1" applyAlignment="1">
      <alignment horizontal="center" vertical="center"/>
    </xf>
    <xf numFmtId="0" fontId="33" fillId="0" borderId="0" xfId="0" applyFont="1" applyAlignment="1">
      <alignment horizontal="left" vertical="center"/>
    </xf>
    <xf numFmtId="0" fontId="33" fillId="0" borderId="7" xfId="0" applyFont="1" applyBorder="1" applyAlignment="1">
      <alignment horizontal="left" vertical="center"/>
    </xf>
  </cellXfs>
  <cellStyles count="3">
    <cellStyle name="Comma 3" xfId="1" xr:uid="{00000000-0005-0000-0000-000000000000}"/>
    <cellStyle name="Comma 3 2" xfId="2" xr:uid="{7C0D6476-CB36-4BBB-BB9A-FB91A7533785}"/>
    <cellStyle name="Normal" xfId="0" builtinId="0"/>
  </cellStyles>
  <dxfs count="0"/>
  <tableStyles count="0" defaultTableStyle="TableStyleMedium2" defaultPivotStyle="PivotStyleLight16"/>
  <colors>
    <mruColors>
      <color rgb="FFA1A5A5"/>
      <color rgb="FF282D31"/>
      <color rgb="FFDBDCDD"/>
      <color rgb="FFE2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microsoft.com/office/2007/relationships/hdphoto" Target="../media/hdphoto1.wdp"/><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10" Type="http://schemas.openxmlformats.org/officeDocument/2006/relationships/image" Target="../media/image9.png"/><Relationship Id="rId4" Type="http://schemas.openxmlformats.org/officeDocument/2006/relationships/image" Target="../media/image3.jpeg"/><Relationship Id="rId9" Type="http://schemas.openxmlformats.org/officeDocument/2006/relationships/image" Target="../media/image8.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4.png"/><Relationship Id="rId7" Type="http://schemas.microsoft.com/office/2007/relationships/hdphoto" Target="../media/hdphoto1.wdp"/><Relationship Id="rId2" Type="http://schemas.openxmlformats.org/officeDocument/2006/relationships/image" Target="../media/image10.jpeg"/><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image" Target="../media/image6.png"/><Relationship Id="rId10" Type="http://schemas.openxmlformats.org/officeDocument/2006/relationships/image" Target="../media/image12.png"/><Relationship Id="rId4" Type="http://schemas.openxmlformats.org/officeDocument/2006/relationships/image" Target="../media/image5.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14.png"/><Relationship Id="rId2" Type="http://schemas.openxmlformats.org/officeDocument/2006/relationships/image" Target="../media/image10.jpeg"/><Relationship Id="rId1" Type="http://schemas.openxmlformats.org/officeDocument/2006/relationships/image" Target="../media/image1.png"/><Relationship Id="rId6" Type="http://schemas.openxmlformats.org/officeDocument/2006/relationships/image" Target="../media/image9.png"/><Relationship Id="rId5" Type="http://schemas.openxmlformats.org/officeDocument/2006/relationships/image" Target="../media/image13.png"/><Relationship Id="rId10" Type="http://schemas.openxmlformats.org/officeDocument/2006/relationships/image" Target="../media/image12.png"/><Relationship Id="rId4" Type="http://schemas.openxmlformats.org/officeDocument/2006/relationships/image" Target="../media/image5.png"/><Relationship Id="rId9"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8660</xdr:rowOff>
    </xdr:from>
    <xdr:to>
      <xdr:col>9</xdr:col>
      <xdr:colOff>942975</xdr:colOff>
      <xdr:row>14</xdr:row>
      <xdr:rowOff>4058</xdr:rowOff>
    </xdr:to>
    <xdr:pic>
      <xdr:nvPicPr>
        <xdr:cNvPr id="26" name="Afbeelding 25">
          <a:extLst>
            <a:ext uri="{FF2B5EF4-FFF2-40B4-BE49-F238E27FC236}">
              <a16:creationId xmlns:a16="http://schemas.microsoft.com/office/drawing/2014/main" id="{2586324D-F771-A39D-1311-D851FB83D32F}"/>
            </a:ext>
          </a:extLst>
        </xdr:cNvPr>
        <xdr:cNvPicPr>
          <a:picLocks noChangeAspect="1"/>
        </xdr:cNvPicPr>
      </xdr:nvPicPr>
      <xdr:blipFill>
        <a:blip xmlns:r="http://schemas.openxmlformats.org/officeDocument/2006/relationships" r:embed="rId1"/>
        <a:stretch>
          <a:fillRect/>
        </a:stretch>
      </xdr:blipFill>
      <xdr:spPr>
        <a:xfrm>
          <a:off x="1" y="8660"/>
          <a:ext cx="8736156" cy="2160171"/>
        </a:xfrm>
        <a:prstGeom prst="rect">
          <a:avLst/>
        </a:prstGeom>
      </xdr:spPr>
    </xdr:pic>
    <xdr:clientData/>
  </xdr:twoCellAnchor>
  <xdr:oneCellAnchor>
    <xdr:from>
      <xdr:col>7</xdr:col>
      <xdr:colOff>666750</xdr:colOff>
      <xdr:row>8</xdr:row>
      <xdr:rowOff>161925</xdr:rowOff>
    </xdr:from>
    <xdr:ext cx="641931" cy="264560"/>
    <xdr:sp macro="" textlink="">
      <xdr:nvSpPr>
        <xdr:cNvPr id="5" name="TextBox 4">
          <a:extLst>
            <a:ext uri="{FF2B5EF4-FFF2-40B4-BE49-F238E27FC236}">
              <a16:creationId xmlns:a16="http://schemas.microsoft.com/office/drawing/2014/main" id="{4988B79A-3593-44E0-BB41-659931C00443}"/>
            </a:ext>
          </a:extLst>
        </xdr:cNvPr>
        <xdr:cNvSpPr txBox="1"/>
      </xdr:nvSpPr>
      <xdr:spPr>
        <a:xfrm>
          <a:off x="6210300" y="1285875"/>
          <a:ext cx="6419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0</xdr:col>
      <xdr:colOff>7226</xdr:colOff>
      <xdr:row>66</xdr:row>
      <xdr:rowOff>38485</xdr:rowOff>
    </xdr:from>
    <xdr:to>
      <xdr:col>10</xdr:col>
      <xdr:colOff>42332</xdr:colOff>
      <xdr:row>77</xdr:row>
      <xdr:rowOff>162793</xdr:rowOff>
    </xdr:to>
    <xdr:sp macro="" textlink="">
      <xdr:nvSpPr>
        <xdr:cNvPr id="8" name="Rectangle 15">
          <a:extLst>
            <a:ext uri="{FF2B5EF4-FFF2-40B4-BE49-F238E27FC236}">
              <a16:creationId xmlns:a16="http://schemas.microsoft.com/office/drawing/2014/main" id="{A042BEA1-C0A5-4120-99BB-4370197E7340}"/>
            </a:ext>
          </a:extLst>
        </xdr:cNvPr>
        <xdr:cNvSpPr/>
      </xdr:nvSpPr>
      <xdr:spPr>
        <a:xfrm>
          <a:off x="7226" y="11113462"/>
          <a:ext cx="8780788" cy="2020649"/>
        </a:xfrm>
        <a:prstGeom prst="rect">
          <a:avLst/>
        </a:prstGeom>
        <a:solidFill>
          <a:srgbClr val="282D31"/>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b"/>
        <a:lstStyle/>
        <a:p>
          <a:pPr algn="l"/>
          <a:r>
            <a:rPr lang="nl-NL" sz="600" b="0">
              <a:solidFill>
                <a:schemeClr val="lt1"/>
              </a:solidFill>
              <a:latin typeface="Space Grotesk" pitchFamily="2" charset="0"/>
              <a:ea typeface="+mn-ea"/>
              <a:cs typeface="Space Grotesk" pitchFamily="2" charset="0"/>
            </a:rPr>
            <a:t>Milieu-informatie (K.B. 19.03.2004) op www.isuzu.be. ISUZU Benelux N.V. verkoopt niet rechtstreeks aan consumenten. Bepaalde uitrusting die in deze brochure wordt getoond wordt als optie geleverd en is niet altijd verkrijgbaar op alle modellen of op alle markten. Alle specificaties zijn onderhevig aan wijzigingen zonder voorafgaande mededeling. Contacteer ons voor de meest recente informatie. ISUZU Benelux N.V. kan niet verantwoordelijk worden gehouden voor drukfouten. </a:t>
          </a:r>
          <a:r>
            <a:rPr lang="nl-BE" sz="600" b="0">
              <a:solidFill>
                <a:schemeClr val="lt1"/>
              </a:solidFill>
              <a:latin typeface="Space Grotesk" pitchFamily="2" charset="0"/>
              <a:ea typeface="+mn-ea"/>
              <a:cs typeface="Space Grotesk" pitchFamily="2" charset="0"/>
            </a:rPr>
            <a:t>V.U.: ISUZU BENELUX NV - Bedrijvenlaan 4 - 2800 </a:t>
          </a:r>
          <a:r>
            <a:rPr lang="nl-BE" sz="600" b="0">
              <a:latin typeface="Space Grotesk" pitchFamily="2" charset="0"/>
              <a:cs typeface="Space Grotesk" pitchFamily="2" charset="0"/>
            </a:rPr>
            <a:t>Mechelen</a:t>
          </a:r>
          <a:r>
            <a:rPr lang="nl-BE" sz="600" b="0" baseline="0">
              <a:latin typeface="Space Grotesk" pitchFamily="2" charset="0"/>
              <a:cs typeface="Space Grotesk" pitchFamily="2" charset="0"/>
            </a:rPr>
            <a:t> -</a:t>
          </a:r>
          <a:r>
            <a:rPr lang="nl-BE" sz="600" b="0">
              <a:latin typeface="Space Grotesk" pitchFamily="2" charset="0"/>
              <a:cs typeface="Space Grotesk" pitchFamily="2" charset="0"/>
            </a:rPr>
            <a:t> info@isuzu.be</a:t>
          </a:r>
          <a:r>
            <a:rPr lang="nl-BE" sz="600" b="0" baseline="0">
              <a:latin typeface="Space Grotesk" pitchFamily="2" charset="0"/>
              <a:cs typeface="Space Grotesk" pitchFamily="2" charset="0"/>
            </a:rPr>
            <a:t> - </a:t>
          </a:r>
          <a:r>
            <a:rPr lang="nl-BE" sz="600" b="0">
              <a:latin typeface="Space Grotesk" pitchFamily="2" charset="0"/>
              <a:cs typeface="Space Grotesk" pitchFamily="2" charset="0"/>
            </a:rPr>
            <a:t>BE0866701037</a:t>
          </a:r>
          <a:r>
            <a:rPr lang="nl-BE" sz="600" b="0" baseline="0">
              <a:latin typeface="Space Grotesk" pitchFamily="2" charset="0"/>
              <a:cs typeface="Space Grotesk" pitchFamily="2" charset="0"/>
            </a:rPr>
            <a:t> -</a:t>
          </a:r>
          <a:r>
            <a:rPr lang="nl-BE" sz="600" b="0">
              <a:latin typeface="Space Grotesk" pitchFamily="2" charset="0"/>
              <a:cs typeface="Space Grotesk" pitchFamily="2" charset="0"/>
            </a:rPr>
            <a:t> BE25 5523 3153 0082</a:t>
          </a:r>
          <a:endParaRPr lang="nl-BE" sz="1050" b="0">
            <a:latin typeface="Space Grotesk" pitchFamily="2" charset="0"/>
            <a:cs typeface="Space Grotesk" pitchFamily="2" charset="0"/>
          </a:endParaRPr>
        </a:p>
      </xdr:txBody>
    </xdr:sp>
    <xdr:clientData/>
  </xdr:twoCellAnchor>
  <xdr:twoCellAnchor>
    <xdr:from>
      <xdr:col>7</xdr:col>
      <xdr:colOff>462142</xdr:colOff>
      <xdr:row>13</xdr:row>
      <xdr:rowOff>118522</xdr:rowOff>
    </xdr:from>
    <xdr:to>
      <xdr:col>9</xdr:col>
      <xdr:colOff>878977</xdr:colOff>
      <xdr:row>17</xdr:row>
      <xdr:rowOff>74544</xdr:rowOff>
    </xdr:to>
    <xdr:sp macro="" textlink="">
      <xdr:nvSpPr>
        <xdr:cNvPr id="9" name="Rectangle 5">
          <a:extLst>
            <a:ext uri="{FF2B5EF4-FFF2-40B4-BE49-F238E27FC236}">
              <a16:creationId xmlns:a16="http://schemas.microsoft.com/office/drawing/2014/main" id="{A0F3EBB7-E26C-4840-848E-1035D9ACFE1B}"/>
            </a:ext>
          </a:extLst>
        </xdr:cNvPr>
        <xdr:cNvSpPr/>
      </xdr:nvSpPr>
      <xdr:spPr>
        <a:xfrm>
          <a:off x="6226838" y="2048370"/>
          <a:ext cx="2429509" cy="776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nl-BE" sz="1400" b="1">
              <a:solidFill>
                <a:sysClr val="windowText" lastClr="000000"/>
              </a:solidFill>
              <a:latin typeface="Phonk Contrast" panose="00000A00000000000000" pitchFamily="2" charset="0"/>
              <a:cs typeface="Space Grotesk" pitchFamily="2" charset="0"/>
            </a:rPr>
            <a:t>PRIJSLIJST BELGIË</a:t>
          </a:r>
        </a:p>
        <a:p>
          <a:pPr algn="r"/>
          <a:r>
            <a:rPr lang="nl-BE" sz="1000" b="1">
              <a:solidFill>
                <a:sysClr val="windowText" lastClr="000000"/>
              </a:solidFill>
              <a:latin typeface="Space Grotesk" pitchFamily="2" charset="0"/>
              <a:cs typeface="Space Grotesk" pitchFamily="2" charset="0"/>
            </a:rPr>
            <a:t>01/10/2026 - 31/10/2026</a:t>
          </a:r>
        </a:p>
        <a:p>
          <a:pPr algn="r"/>
          <a:endParaRPr lang="nl-BE" sz="900" b="1">
            <a:solidFill>
              <a:sysClr val="windowText" lastClr="000000"/>
            </a:solidFill>
            <a:latin typeface="Space Grotesk" pitchFamily="2" charset="0"/>
            <a:cs typeface="Space Grotesk" pitchFamily="2" charset="0"/>
          </a:endParaRPr>
        </a:p>
        <a:p>
          <a:pPr algn="r"/>
          <a:endParaRPr lang="nl-BE" sz="1000" b="1">
            <a:solidFill>
              <a:sysClr val="windowText" lastClr="000000"/>
            </a:solidFill>
            <a:latin typeface="Space Grotesk" pitchFamily="2" charset="0"/>
            <a:cs typeface="Space Grotesk" pitchFamily="2" charset="0"/>
          </a:endParaRPr>
        </a:p>
      </xdr:txBody>
    </xdr:sp>
    <xdr:clientData/>
  </xdr:twoCellAnchor>
  <xdr:oneCellAnchor>
    <xdr:from>
      <xdr:col>0</xdr:col>
      <xdr:colOff>23812</xdr:colOff>
      <xdr:row>72</xdr:row>
      <xdr:rowOff>124035</xdr:rowOff>
    </xdr:from>
    <xdr:ext cx="225668" cy="210368"/>
    <xdr:pic>
      <xdr:nvPicPr>
        <xdr:cNvPr id="10" name="Picture 9" descr="https://www.febiac.be/images_febiac/picto.jpg">
          <a:extLst>
            <a:ext uri="{FF2B5EF4-FFF2-40B4-BE49-F238E27FC236}">
              <a16:creationId xmlns:a16="http://schemas.microsoft.com/office/drawing/2014/main" id="{B8DF5EB9-0DA5-41DD-8BD6-714EA494BF1F}"/>
            </a:ext>
          </a:extLst>
        </xdr:cNvPr>
        <xdr:cNvPicPr>
          <a:picLocks noChangeAspect="1" noChangeArrowheads="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0" b="100000" l="0" r="100000">
                      <a14:foregroundMark x1="47885" y1="4399" x2="4738" y2="49239"/>
                      <a14:foregroundMark x1="44501" y1="14213" x2="9475" y2="51100"/>
                      <a14:foregroundMark x1="11506" y1="53807" x2="49915" y2="88832"/>
                      <a14:foregroundMark x1="51438" y1="88832" x2="89171" y2="51438"/>
                      <a14:foregroundMark x1="89171" y1="49577" x2="47885" y2="10491"/>
                      <a14:foregroundMark x1="44839" y1="48223" x2="44839" y2="57868"/>
                      <a14:backgroundMark x1="14815" y1="13725" x2="14815" y2="13725"/>
                    </a14:backgroundRemoval>
                  </a14:imgEffect>
                </a14:imgLayer>
              </a14:imgProps>
            </a:ext>
            <a:ext uri="{28A0092B-C50C-407E-A947-70E740481C1C}">
              <a14:useLocalDpi xmlns:a14="http://schemas.microsoft.com/office/drawing/2010/main" val="0"/>
            </a:ext>
          </a:extLst>
        </a:blip>
        <a:srcRect/>
        <a:stretch>
          <a:fillRect/>
        </a:stretch>
      </xdr:blipFill>
      <xdr:spPr bwMode="auto">
        <a:xfrm>
          <a:off x="23812" y="11958848"/>
          <a:ext cx="225668" cy="2103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162347</xdr:colOff>
      <xdr:row>72</xdr:row>
      <xdr:rowOff>104963</xdr:rowOff>
    </xdr:from>
    <xdr:to>
      <xdr:col>1</xdr:col>
      <xdr:colOff>1196121</xdr:colOff>
      <xdr:row>73</xdr:row>
      <xdr:rowOff>94406</xdr:rowOff>
    </xdr:to>
    <xdr:sp macro="" textlink="">
      <xdr:nvSpPr>
        <xdr:cNvPr id="11" name="TextBox 10">
          <a:extLst>
            <a:ext uri="{FF2B5EF4-FFF2-40B4-BE49-F238E27FC236}">
              <a16:creationId xmlns:a16="http://schemas.microsoft.com/office/drawing/2014/main" id="{EEB463A8-3F8C-4156-9A35-BB17FE4EFB8E}"/>
            </a:ext>
          </a:extLst>
        </xdr:cNvPr>
        <xdr:cNvSpPr txBox="1"/>
      </xdr:nvSpPr>
      <xdr:spPr>
        <a:xfrm>
          <a:off x="162347" y="11939776"/>
          <a:ext cx="1446524" cy="148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800" b="1" cap="small" baseline="0">
              <a:solidFill>
                <a:srgbClr val="FFFFFF"/>
              </a:solidFill>
            </a:rPr>
            <a:t>Geef voorrang aan veiligheid.</a:t>
          </a:r>
        </a:p>
      </xdr:txBody>
    </xdr:sp>
    <xdr:clientData/>
  </xdr:twoCellAnchor>
  <xdr:twoCellAnchor editAs="oneCell">
    <xdr:from>
      <xdr:col>2</xdr:col>
      <xdr:colOff>692905</xdr:colOff>
      <xdr:row>45</xdr:row>
      <xdr:rowOff>66257</xdr:rowOff>
    </xdr:from>
    <xdr:to>
      <xdr:col>3</xdr:col>
      <xdr:colOff>1004380</xdr:colOff>
      <xdr:row>49</xdr:row>
      <xdr:rowOff>111881</xdr:rowOff>
    </xdr:to>
    <xdr:pic>
      <xdr:nvPicPr>
        <xdr:cNvPr id="13" name="Picture 12">
          <a:extLst>
            <a:ext uri="{FF2B5EF4-FFF2-40B4-BE49-F238E27FC236}">
              <a16:creationId xmlns:a16="http://schemas.microsoft.com/office/drawing/2014/main" id="{66CBA2D7-1319-4EE0-9A4A-A5714FD757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26480" y="6886157"/>
          <a:ext cx="1102050" cy="655224"/>
        </a:xfrm>
        <a:prstGeom prst="rect">
          <a:avLst/>
        </a:prstGeom>
      </xdr:spPr>
    </xdr:pic>
    <xdr:clientData/>
  </xdr:twoCellAnchor>
  <xdr:twoCellAnchor editAs="oneCell">
    <xdr:from>
      <xdr:col>3</xdr:col>
      <xdr:colOff>1210733</xdr:colOff>
      <xdr:row>45</xdr:row>
      <xdr:rowOff>76401</xdr:rowOff>
    </xdr:from>
    <xdr:to>
      <xdr:col>5</xdr:col>
      <xdr:colOff>221266</xdr:colOff>
      <xdr:row>49</xdr:row>
      <xdr:rowOff>87355</xdr:rowOff>
    </xdr:to>
    <xdr:pic>
      <xdr:nvPicPr>
        <xdr:cNvPr id="14" name="Picture 13">
          <a:extLst>
            <a:ext uri="{FF2B5EF4-FFF2-40B4-BE49-F238E27FC236}">
              <a16:creationId xmlns:a16="http://schemas.microsoft.com/office/drawing/2014/main" id="{9E10309F-FBE8-4807-8203-DEA102712674}"/>
            </a:ext>
          </a:extLst>
        </xdr:cNvPr>
        <xdr:cNvPicPr>
          <a:picLocks noChangeAspect="1"/>
        </xdr:cNvPicPr>
      </xdr:nvPicPr>
      <xdr:blipFill>
        <a:blip xmlns:r="http://schemas.openxmlformats.org/officeDocument/2006/relationships" r:embed="rId5"/>
        <a:stretch>
          <a:fillRect/>
        </a:stretch>
      </xdr:blipFill>
      <xdr:spPr>
        <a:xfrm>
          <a:off x="3934883" y="6896301"/>
          <a:ext cx="669471" cy="620554"/>
        </a:xfrm>
        <a:prstGeom prst="rect">
          <a:avLst/>
        </a:prstGeom>
      </xdr:spPr>
    </xdr:pic>
    <xdr:clientData/>
  </xdr:twoCellAnchor>
  <xdr:twoCellAnchor editAs="oneCell">
    <xdr:from>
      <xdr:col>5</xdr:col>
      <xdr:colOff>226836</xdr:colOff>
      <xdr:row>45</xdr:row>
      <xdr:rowOff>5644</xdr:rowOff>
    </xdr:from>
    <xdr:to>
      <xdr:col>6</xdr:col>
      <xdr:colOff>799396</xdr:colOff>
      <xdr:row>49</xdr:row>
      <xdr:rowOff>74436</xdr:rowOff>
    </xdr:to>
    <xdr:pic>
      <xdr:nvPicPr>
        <xdr:cNvPr id="15" name="Picture 14">
          <a:extLst>
            <a:ext uri="{FF2B5EF4-FFF2-40B4-BE49-F238E27FC236}">
              <a16:creationId xmlns:a16="http://schemas.microsoft.com/office/drawing/2014/main" id="{DB9C7419-B15F-477D-BFAB-5F8FA63EA3B1}"/>
            </a:ext>
          </a:extLst>
        </xdr:cNvPr>
        <xdr:cNvPicPr>
          <a:picLocks noChangeAspect="1"/>
        </xdr:cNvPicPr>
      </xdr:nvPicPr>
      <xdr:blipFill>
        <a:blip xmlns:r="http://schemas.openxmlformats.org/officeDocument/2006/relationships" r:embed="rId6"/>
        <a:stretch>
          <a:fillRect/>
        </a:stretch>
      </xdr:blipFill>
      <xdr:spPr>
        <a:xfrm>
          <a:off x="4760736" y="6825544"/>
          <a:ext cx="915459" cy="678392"/>
        </a:xfrm>
        <a:prstGeom prst="rect">
          <a:avLst/>
        </a:prstGeom>
      </xdr:spPr>
    </xdr:pic>
    <xdr:clientData/>
  </xdr:twoCellAnchor>
  <xdr:twoCellAnchor editAs="oneCell">
    <xdr:from>
      <xdr:col>11</xdr:col>
      <xdr:colOff>0</xdr:colOff>
      <xdr:row>10</xdr:row>
      <xdr:rowOff>0</xdr:rowOff>
    </xdr:from>
    <xdr:to>
      <xdr:col>11</xdr:col>
      <xdr:colOff>304800</xdr:colOff>
      <xdr:row>11</xdr:row>
      <xdr:rowOff>114300</xdr:rowOff>
    </xdr:to>
    <xdr:sp macro="" textlink="">
      <xdr:nvSpPr>
        <xdr:cNvPr id="1026" name="AutoShape 2">
          <a:extLst>
            <a:ext uri="{FF2B5EF4-FFF2-40B4-BE49-F238E27FC236}">
              <a16:creationId xmlns:a16="http://schemas.microsoft.com/office/drawing/2014/main" id="{5C43BE86-8F26-5092-B415-A06A2AFFB3DB}"/>
            </a:ext>
          </a:extLst>
        </xdr:cNvPr>
        <xdr:cNvSpPr>
          <a:spLocks noChangeAspect="1" noChangeArrowheads="1"/>
        </xdr:cNvSpPr>
      </xdr:nvSpPr>
      <xdr:spPr bwMode="auto">
        <a:xfrm>
          <a:off x="8124825" y="1428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10</xdr:row>
      <xdr:rowOff>0</xdr:rowOff>
    </xdr:from>
    <xdr:to>
      <xdr:col>11</xdr:col>
      <xdr:colOff>304800</xdr:colOff>
      <xdr:row>11</xdr:row>
      <xdr:rowOff>114300</xdr:rowOff>
    </xdr:to>
    <xdr:sp macro="" textlink="">
      <xdr:nvSpPr>
        <xdr:cNvPr id="1027" name="AutoShape 3">
          <a:extLst>
            <a:ext uri="{FF2B5EF4-FFF2-40B4-BE49-F238E27FC236}">
              <a16:creationId xmlns:a16="http://schemas.microsoft.com/office/drawing/2014/main" id="{C0D372EF-0E7C-7C26-4272-F73C125BFC79}"/>
            </a:ext>
          </a:extLst>
        </xdr:cNvPr>
        <xdr:cNvSpPr>
          <a:spLocks noChangeAspect="1" noChangeArrowheads="1"/>
        </xdr:cNvSpPr>
      </xdr:nvSpPr>
      <xdr:spPr bwMode="auto">
        <a:xfrm>
          <a:off x="8124825" y="1428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5</xdr:row>
      <xdr:rowOff>114300</xdr:rowOff>
    </xdr:to>
    <xdr:sp macro="" textlink="">
      <xdr:nvSpPr>
        <xdr:cNvPr id="1028" name="AutoShape 4">
          <a:extLst>
            <a:ext uri="{FF2B5EF4-FFF2-40B4-BE49-F238E27FC236}">
              <a16:creationId xmlns:a16="http://schemas.microsoft.com/office/drawing/2014/main" id="{FF425A59-5137-28B5-B898-59F349FD4096}"/>
            </a:ext>
          </a:extLst>
        </xdr:cNvPr>
        <xdr:cNvSpPr>
          <a:spLocks noChangeAspect="1" noChangeArrowheads="1"/>
        </xdr:cNvSpPr>
      </xdr:nvSpPr>
      <xdr:spPr bwMode="auto">
        <a:xfrm>
          <a:off x="40957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486641</xdr:colOff>
      <xdr:row>0</xdr:row>
      <xdr:rowOff>144607</xdr:rowOff>
    </xdr:from>
    <xdr:to>
      <xdr:col>10</xdr:col>
      <xdr:colOff>10852</xdr:colOff>
      <xdr:row>3</xdr:row>
      <xdr:rowOff>125556</xdr:rowOff>
    </xdr:to>
    <xdr:pic>
      <xdr:nvPicPr>
        <xdr:cNvPr id="4" name="Picture 3" descr="A red and white sign with white letters&#10;&#10;Description automatically generated">
          <a:extLst>
            <a:ext uri="{FF2B5EF4-FFF2-40B4-BE49-F238E27FC236}">
              <a16:creationId xmlns:a16="http://schemas.microsoft.com/office/drawing/2014/main" id="{53506DA0-B06C-7F27-5459-DA64CD2D0AB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457209" y="144607"/>
          <a:ext cx="1481166" cy="422563"/>
        </a:xfrm>
        <a:prstGeom prst="rect">
          <a:avLst/>
        </a:prstGeom>
      </xdr:spPr>
    </xdr:pic>
    <xdr:clientData/>
  </xdr:twoCellAnchor>
  <xdr:twoCellAnchor editAs="oneCell">
    <xdr:from>
      <xdr:col>0</xdr:col>
      <xdr:colOff>7937</xdr:colOff>
      <xdr:row>70</xdr:row>
      <xdr:rowOff>49076</xdr:rowOff>
    </xdr:from>
    <xdr:to>
      <xdr:col>10</xdr:col>
      <xdr:colOff>43295</xdr:colOff>
      <xdr:row>74</xdr:row>
      <xdr:rowOff>123497</xdr:rowOff>
    </xdr:to>
    <xdr:pic>
      <xdr:nvPicPr>
        <xdr:cNvPr id="3" name="Afbeelding 2">
          <a:extLst>
            <a:ext uri="{FF2B5EF4-FFF2-40B4-BE49-F238E27FC236}">
              <a16:creationId xmlns:a16="http://schemas.microsoft.com/office/drawing/2014/main" id="{718C473C-475A-0335-DDFE-CB8C8F2909A2}"/>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76467" b="18260"/>
        <a:stretch/>
      </xdr:blipFill>
      <xdr:spPr bwMode="auto">
        <a:xfrm>
          <a:off x="7937" y="11808121"/>
          <a:ext cx="8781040" cy="732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328085</xdr:colOff>
      <xdr:row>68</xdr:row>
      <xdr:rowOff>81885</xdr:rowOff>
    </xdr:from>
    <xdr:to>
      <xdr:col>9</xdr:col>
      <xdr:colOff>838971</xdr:colOff>
      <xdr:row>72</xdr:row>
      <xdr:rowOff>99050</xdr:rowOff>
    </xdr:to>
    <xdr:pic>
      <xdr:nvPicPr>
        <xdr:cNvPr id="25" name="Afbeelding 24">
          <a:extLst>
            <a:ext uri="{FF2B5EF4-FFF2-40B4-BE49-F238E27FC236}">
              <a16:creationId xmlns:a16="http://schemas.microsoft.com/office/drawing/2014/main" id="{D1FA9AD0-587A-ADEB-3DC6-E68D692AC6EA}"/>
            </a:ext>
          </a:extLst>
        </xdr:cNvPr>
        <xdr:cNvPicPr>
          <a:picLocks noChangeAspect="1"/>
        </xdr:cNvPicPr>
      </xdr:nvPicPr>
      <xdr:blipFill>
        <a:blip xmlns:r="http://schemas.openxmlformats.org/officeDocument/2006/relationships" r:embed="rId9"/>
        <a:stretch>
          <a:fillRect/>
        </a:stretch>
      </xdr:blipFill>
      <xdr:spPr>
        <a:xfrm>
          <a:off x="7116812" y="11321385"/>
          <a:ext cx="1515341" cy="701234"/>
        </a:xfrm>
        <a:prstGeom prst="rect">
          <a:avLst/>
        </a:prstGeom>
      </xdr:spPr>
    </xdr:pic>
    <xdr:clientData/>
  </xdr:twoCellAnchor>
  <xdr:twoCellAnchor>
    <xdr:from>
      <xdr:col>0</xdr:col>
      <xdr:colOff>0</xdr:colOff>
      <xdr:row>67</xdr:row>
      <xdr:rowOff>115215</xdr:rowOff>
    </xdr:from>
    <xdr:to>
      <xdr:col>3</xdr:col>
      <xdr:colOff>497417</xdr:colOff>
      <xdr:row>71</xdr:row>
      <xdr:rowOff>152738</xdr:rowOff>
    </xdr:to>
    <xdr:sp macro="" textlink="">
      <xdr:nvSpPr>
        <xdr:cNvPr id="7" name="Tekstvak 6">
          <a:extLst>
            <a:ext uri="{FF2B5EF4-FFF2-40B4-BE49-F238E27FC236}">
              <a16:creationId xmlns:a16="http://schemas.microsoft.com/office/drawing/2014/main" id="{FC25BB9E-BB17-35FE-63DD-AF40C5428677}"/>
            </a:ext>
          </a:extLst>
        </xdr:cNvPr>
        <xdr:cNvSpPr txBox="1"/>
      </xdr:nvSpPr>
      <xdr:spPr>
        <a:xfrm>
          <a:off x="0" y="11354715"/>
          <a:ext cx="3216372" cy="721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DBDCDD"/>
              </a:solidFill>
              <a:latin typeface="Space Grotesk" pitchFamily="2" charset="0"/>
              <a:cs typeface="Space Grotesk" pitchFamily="2" charset="0"/>
            </a:rPr>
            <a:t>Ontdek meer:</a:t>
          </a:r>
        </a:p>
        <a:p>
          <a:r>
            <a:rPr lang="nl-NL" sz="1400" b="1">
              <a:solidFill>
                <a:srgbClr val="DBDCDD"/>
              </a:solidFill>
              <a:latin typeface="Space Grotesk" pitchFamily="2" charset="0"/>
              <a:cs typeface="Space Grotesk" pitchFamily="2" charset="0"/>
            </a:rPr>
            <a:t>www.isuzu.be</a:t>
          </a:r>
        </a:p>
      </xdr:txBody>
    </xdr:sp>
    <xdr:clientData/>
  </xdr:twoCellAnchor>
  <xdr:twoCellAnchor editAs="oneCell">
    <xdr:from>
      <xdr:col>0</xdr:col>
      <xdr:colOff>141159</xdr:colOff>
      <xdr:row>9</xdr:row>
      <xdr:rowOff>99913</xdr:rowOff>
    </xdr:from>
    <xdr:to>
      <xdr:col>1</xdr:col>
      <xdr:colOff>1451233</xdr:colOff>
      <xdr:row>13</xdr:row>
      <xdr:rowOff>83242</xdr:rowOff>
    </xdr:to>
    <xdr:pic>
      <xdr:nvPicPr>
        <xdr:cNvPr id="12" name="Afbeelding 11">
          <a:extLst>
            <a:ext uri="{FF2B5EF4-FFF2-40B4-BE49-F238E27FC236}">
              <a16:creationId xmlns:a16="http://schemas.microsoft.com/office/drawing/2014/main" id="{7EE5532E-C7EB-DE29-BB11-E041F3B1B612}"/>
            </a:ext>
          </a:extLst>
        </xdr:cNvPr>
        <xdr:cNvPicPr>
          <a:picLocks noChangeAspect="1"/>
        </xdr:cNvPicPr>
      </xdr:nvPicPr>
      <xdr:blipFill>
        <a:blip xmlns:r="http://schemas.openxmlformats.org/officeDocument/2006/relationships" r:embed="rId10">
          <a:clrChange>
            <a:clrFrom>
              <a:srgbClr val="080303"/>
            </a:clrFrom>
            <a:clrTo>
              <a:srgbClr val="080303">
                <a:alpha val="0"/>
              </a:srgbClr>
            </a:clrTo>
          </a:clrChange>
        </a:blip>
        <a:stretch>
          <a:fillRect/>
        </a:stretch>
      </xdr:blipFill>
      <xdr:spPr>
        <a:xfrm>
          <a:off x="141159" y="1468049"/>
          <a:ext cx="1717051" cy="6154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7226</xdr:colOff>
      <xdr:row>62</xdr:row>
      <xdr:rowOff>166653</xdr:rowOff>
    </xdr:from>
    <xdr:to>
      <xdr:col>10</xdr:col>
      <xdr:colOff>7938</xdr:colOff>
      <xdr:row>73</xdr:row>
      <xdr:rowOff>155541</xdr:rowOff>
    </xdr:to>
    <xdr:sp macro="" textlink="">
      <xdr:nvSpPr>
        <xdr:cNvPr id="15" name="Rectangle 15">
          <a:extLst>
            <a:ext uri="{FF2B5EF4-FFF2-40B4-BE49-F238E27FC236}">
              <a16:creationId xmlns:a16="http://schemas.microsoft.com/office/drawing/2014/main" id="{9C95E94C-2722-4CEA-B99E-468D33339D35}"/>
            </a:ext>
          </a:extLst>
        </xdr:cNvPr>
        <xdr:cNvSpPr/>
      </xdr:nvSpPr>
      <xdr:spPr>
        <a:xfrm>
          <a:off x="7226" y="10072653"/>
          <a:ext cx="7890587" cy="1997076"/>
        </a:xfrm>
        <a:prstGeom prst="rect">
          <a:avLst/>
        </a:prstGeom>
        <a:solidFill>
          <a:srgbClr val="282D31"/>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b"/>
        <a:lstStyle/>
        <a:p>
          <a:pPr algn="l"/>
          <a:r>
            <a:rPr lang="nl-NL" sz="600" b="0">
              <a:solidFill>
                <a:schemeClr val="lt1"/>
              </a:solidFill>
              <a:latin typeface="Space Grotesk" pitchFamily="2" charset="0"/>
              <a:ea typeface="+mn-ea"/>
              <a:cs typeface="Space Grotesk" pitchFamily="2" charset="0"/>
            </a:rPr>
            <a:t>Informations environnementales (K.B. 19.03.2004) sur www.isuzu.be. ISUZU Benelux ne vend pas en direct aux consommateurs. Certains équipements présentés dans cette brochure sont en option et ne sont pas toujours disponibles sur tous les modèles ou tous les marchés. Toutes les spécifications sont susceptibles d’être modifiées sans préavis. Contactez-nous pour les dernières informations. ISUZU Benelux S.A. ne peut pas être tenu responsable d’éventuelles erreurs d’impression. E.R.: </a:t>
          </a:r>
          <a:r>
            <a:rPr lang="nl-BE" sz="600" b="0">
              <a:solidFill>
                <a:schemeClr val="lt1"/>
              </a:solidFill>
              <a:latin typeface="Space Grotesk" pitchFamily="2" charset="0"/>
              <a:ea typeface="+mn-ea"/>
              <a:cs typeface="Space Grotesk" pitchFamily="2" charset="0"/>
            </a:rPr>
            <a:t>ISUZU BENELUX NV - Bedrijvenlaan 4 - </a:t>
          </a:r>
          <a:r>
            <a:rPr lang="nl-BE" sz="600" b="0" baseline="0">
              <a:solidFill>
                <a:schemeClr val="lt1"/>
              </a:solidFill>
              <a:latin typeface="Space Grotesk" pitchFamily="2" charset="0"/>
              <a:ea typeface="+mn-ea"/>
              <a:cs typeface="Space Grotesk" pitchFamily="2" charset="0"/>
            </a:rPr>
            <a:t> </a:t>
          </a:r>
          <a:r>
            <a:rPr lang="nl-BE" sz="600" b="0">
              <a:solidFill>
                <a:schemeClr val="lt1"/>
              </a:solidFill>
              <a:latin typeface="Space Grotesk" pitchFamily="2" charset="0"/>
              <a:ea typeface="+mn-ea"/>
              <a:cs typeface="Space Grotesk" pitchFamily="2" charset="0"/>
            </a:rPr>
            <a:t>2800 Malines - info@isuzu.be - BE0866701037 - BE25 5523 3153 0082</a:t>
          </a:r>
        </a:p>
      </xdr:txBody>
    </xdr:sp>
    <xdr:clientData/>
  </xdr:twoCellAnchor>
  <xdr:twoCellAnchor editAs="oneCell">
    <xdr:from>
      <xdr:col>0</xdr:col>
      <xdr:colOff>0</xdr:colOff>
      <xdr:row>0</xdr:row>
      <xdr:rowOff>16669</xdr:rowOff>
    </xdr:from>
    <xdr:to>
      <xdr:col>10</xdr:col>
      <xdr:colOff>755</xdr:colOff>
      <xdr:row>13</xdr:row>
      <xdr:rowOff>63500</xdr:rowOff>
    </xdr:to>
    <xdr:pic>
      <xdr:nvPicPr>
        <xdr:cNvPr id="4" name="Afbeelding 3">
          <a:extLst>
            <a:ext uri="{FF2B5EF4-FFF2-40B4-BE49-F238E27FC236}">
              <a16:creationId xmlns:a16="http://schemas.microsoft.com/office/drawing/2014/main" id="{66C27177-A06E-4D6A-84B0-42CA7A304960}"/>
            </a:ext>
          </a:extLst>
        </xdr:cNvPr>
        <xdr:cNvPicPr>
          <a:picLocks noChangeAspect="1"/>
        </xdr:cNvPicPr>
      </xdr:nvPicPr>
      <xdr:blipFill>
        <a:blip xmlns:r="http://schemas.openxmlformats.org/officeDocument/2006/relationships" r:embed="rId1"/>
        <a:stretch>
          <a:fillRect/>
        </a:stretch>
      </xdr:blipFill>
      <xdr:spPr>
        <a:xfrm>
          <a:off x="0" y="16669"/>
          <a:ext cx="7890630" cy="1904206"/>
        </a:xfrm>
        <a:prstGeom prst="rect">
          <a:avLst/>
        </a:prstGeom>
      </xdr:spPr>
    </xdr:pic>
    <xdr:clientData/>
  </xdr:twoCellAnchor>
  <xdr:oneCellAnchor>
    <xdr:from>
      <xdr:col>7</xdr:col>
      <xdr:colOff>666750</xdr:colOff>
      <xdr:row>8</xdr:row>
      <xdr:rowOff>161925</xdr:rowOff>
    </xdr:from>
    <xdr:ext cx="641931" cy="264560"/>
    <xdr:sp macro="" textlink="">
      <xdr:nvSpPr>
        <xdr:cNvPr id="3" name="TextBox 2">
          <a:extLst>
            <a:ext uri="{FF2B5EF4-FFF2-40B4-BE49-F238E27FC236}">
              <a16:creationId xmlns:a16="http://schemas.microsoft.com/office/drawing/2014/main" id="{80AF6CFA-BCE5-4A3E-8E4A-5D07EDDC03EF}"/>
            </a:ext>
          </a:extLst>
        </xdr:cNvPr>
        <xdr:cNvSpPr txBox="1"/>
      </xdr:nvSpPr>
      <xdr:spPr>
        <a:xfrm>
          <a:off x="6286500" y="1685925"/>
          <a:ext cx="6419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1</xdr:col>
      <xdr:colOff>1458785</xdr:colOff>
      <xdr:row>43</xdr:row>
      <xdr:rowOff>52145</xdr:rowOff>
    </xdr:from>
    <xdr:to>
      <xdr:col>2</xdr:col>
      <xdr:colOff>1057848</xdr:colOff>
      <xdr:row>47</xdr:row>
      <xdr:rowOff>29859</xdr:rowOff>
    </xdr:to>
    <xdr:pic>
      <xdr:nvPicPr>
        <xdr:cNvPr id="16" name="Picture 15">
          <a:extLst>
            <a:ext uri="{FF2B5EF4-FFF2-40B4-BE49-F238E27FC236}">
              <a16:creationId xmlns:a16="http://schemas.microsoft.com/office/drawing/2014/main" id="{2581DA56-D000-4E9C-8A92-930778D896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9174" y="5477867"/>
          <a:ext cx="1146276" cy="639349"/>
        </a:xfrm>
        <a:prstGeom prst="rect">
          <a:avLst/>
        </a:prstGeom>
      </xdr:spPr>
    </xdr:pic>
    <xdr:clientData/>
  </xdr:twoCellAnchor>
  <xdr:twoCellAnchor editAs="oneCell">
    <xdr:from>
      <xdr:col>3</xdr:col>
      <xdr:colOff>639233</xdr:colOff>
      <xdr:row>43</xdr:row>
      <xdr:rowOff>76048</xdr:rowOff>
    </xdr:from>
    <xdr:to>
      <xdr:col>4</xdr:col>
      <xdr:colOff>102759</xdr:colOff>
      <xdr:row>47</xdr:row>
      <xdr:rowOff>20432</xdr:rowOff>
    </xdr:to>
    <xdr:pic>
      <xdr:nvPicPr>
        <xdr:cNvPr id="6" name="Picture 5">
          <a:extLst>
            <a:ext uri="{FF2B5EF4-FFF2-40B4-BE49-F238E27FC236}">
              <a16:creationId xmlns:a16="http://schemas.microsoft.com/office/drawing/2014/main" id="{F791E7F4-CE90-4B89-B90A-379A830E70D1}"/>
            </a:ext>
          </a:extLst>
        </xdr:cNvPr>
        <xdr:cNvPicPr>
          <a:picLocks noChangeAspect="1"/>
        </xdr:cNvPicPr>
      </xdr:nvPicPr>
      <xdr:blipFill>
        <a:blip xmlns:r="http://schemas.openxmlformats.org/officeDocument/2006/relationships" r:embed="rId3"/>
        <a:stretch>
          <a:fillRect/>
        </a:stretch>
      </xdr:blipFill>
      <xdr:spPr>
        <a:xfrm>
          <a:off x="3517900" y="5501770"/>
          <a:ext cx="727176" cy="621259"/>
        </a:xfrm>
        <a:prstGeom prst="rect">
          <a:avLst/>
        </a:prstGeom>
      </xdr:spPr>
    </xdr:pic>
    <xdr:clientData/>
  </xdr:twoCellAnchor>
  <xdr:twoCellAnchor editAs="oneCell">
    <xdr:from>
      <xdr:col>6</xdr:col>
      <xdr:colOff>428625</xdr:colOff>
      <xdr:row>43</xdr:row>
      <xdr:rowOff>12699</xdr:rowOff>
    </xdr:from>
    <xdr:to>
      <xdr:col>7</xdr:col>
      <xdr:colOff>512233</xdr:colOff>
      <xdr:row>47</xdr:row>
      <xdr:rowOff>23811</xdr:rowOff>
    </xdr:to>
    <xdr:pic>
      <xdr:nvPicPr>
        <xdr:cNvPr id="17" name="Picture 16">
          <a:extLst>
            <a:ext uri="{FF2B5EF4-FFF2-40B4-BE49-F238E27FC236}">
              <a16:creationId xmlns:a16="http://schemas.microsoft.com/office/drawing/2014/main" id="{EA86E474-58A2-47B1-A309-46746FA32697}"/>
            </a:ext>
          </a:extLst>
        </xdr:cNvPr>
        <xdr:cNvPicPr>
          <a:picLocks noChangeAspect="1"/>
        </xdr:cNvPicPr>
      </xdr:nvPicPr>
      <xdr:blipFill>
        <a:blip xmlns:r="http://schemas.openxmlformats.org/officeDocument/2006/relationships" r:embed="rId4"/>
        <a:stretch>
          <a:fillRect/>
        </a:stretch>
      </xdr:blipFill>
      <xdr:spPr>
        <a:xfrm>
          <a:off x="4803069" y="5438421"/>
          <a:ext cx="950031" cy="672747"/>
        </a:xfrm>
        <a:prstGeom prst="rect">
          <a:avLst/>
        </a:prstGeom>
      </xdr:spPr>
    </xdr:pic>
    <xdr:clientData/>
  </xdr:twoCellAnchor>
  <xdr:twoCellAnchor editAs="oneCell">
    <xdr:from>
      <xdr:col>8</xdr:col>
      <xdr:colOff>76200</xdr:colOff>
      <xdr:row>1</xdr:row>
      <xdr:rowOff>66675</xdr:rowOff>
    </xdr:from>
    <xdr:to>
      <xdr:col>10</xdr:col>
      <xdr:colOff>8256</xdr:colOff>
      <xdr:row>4</xdr:row>
      <xdr:rowOff>47625</xdr:rowOff>
    </xdr:to>
    <xdr:pic>
      <xdr:nvPicPr>
        <xdr:cNvPr id="32" name="Picture 31" descr="A red and white sign with white letters&#10;&#10;Description automatically generated">
          <a:extLst>
            <a:ext uri="{FF2B5EF4-FFF2-40B4-BE49-F238E27FC236}">
              <a16:creationId xmlns:a16="http://schemas.microsoft.com/office/drawing/2014/main" id="{84B9156C-F3C3-4BBB-B7D5-CD982442561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305675" y="209550"/>
          <a:ext cx="1484630" cy="409575"/>
        </a:xfrm>
        <a:prstGeom prst="rect">
          <a:avLst/>
        </a:prstGeom>
      </xdr:spPr>
    </xdr:pic>
    <xdr:clientData/>
  </xdr:twoCellAnchor>
  <xdr:twoCellAnchor>
    <xdr:from>
      <xdr:col>2</xdr:col>
      <xdr:colOff>571500</xdr:colOff>
      <xdr:row>12</xdr:row>
      <xdr:rowOff>26706</xdr:rowOff>
    </xdr:from>
    <xdr:to>
      <xdr:col>9</xdr:col>
      <xdr:colOff>713940</xdr:colOff>
      <xdr:row>16</xdr:row>
      <xdr:rowOff>152400</xdr:rowOff>
    </xdr:to>
    <xdr:sp macro="" textlink="">
      <xdr:nvSpPr>
        <xdr:cNvPr id="5" name="Rectangle 5">
          <a:extLst>
            <a:ext uri="{FF2B5EF4-FFF2-40B4-BE49-F238E27FC236}">
              <a16:creationId xmlns:a16="http://schemas.microsoft.com/office/drawing/2014/main" id="{63B967CF-A960-4191-8ABC-70BCF271DF27}"/>
            </a:ext>
          </a:extLst>
        </xdr:cNvPr>
        <xdr:cNvSpPr/>
      </xdr:nvSpPr>
      <xdr:spPr>
        <a:xfrm>
          <a:off x="2247900" y="1741206"/>
          <a:ext cx="5238315" cy="8781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nl-BE" sz="1200" b="1">
              <a:solidFill>
                <a:sysClr val="windowText" lastClr="000000"/>
              </a:solidFill>
              <a:latin typeface="Phonk Contrast" panose="00000A00000000000000" pitchFamily="2" charset="0"/>
              <a:cs typeface="Space Grotesk" pitchFamily="2" charset="0"/>
            </a:rPr>
            <a:t>LISTE</a:t>
          </a:r>
          <a:r>
            <a:rPr lang="nl-BE" sz="1200" b="1" baseline="0">
              <a:solidFill>
                <a:sysClr val="windowText" lastClr="000000"/>
              </a:solidFill>
              <a:latin typeface="Phonk Contrast" panose="00000A00000000000000" pitchFamily="2" charset="0"/>
              <a:cs typeface="Space Grotesk" pitchFamily="2" charset="0"/>
            </a:rPr>
            <a:t> DE PRIX BELGIQUE</a:t>
          </a:r>
          <a:endParaRPr lang="nl-BE" sz="1200" b="1">
            <a:solidFill>
              <a:sysClr val="windowText" lastClr="000000"/>
            </a:solidFill>
            <a:latin typeface="Phonk Contrast" panose="00000A00000000000000" pitchFamily="2" charset="0"/>
            <a:cs typeface="Space Grotesk" pitchFamily="2" charset="0"/>
          </a:endParaRPr>
        </a:p>
        <a:p>
          <a:pPr algn="r"/>
          <a:r>
            <a:rPr lang="nl-BE" sz="1000" b="1">
              <a:solidFill>
                <a:sysClr val="windowText" lastClr="000000"/>
              </a:solidFill>
              <a:latin typeface="Space Grotesk" pitchFamily="2" charset="0"/>
              <a:cs typeface="Space Grotesk" pitchFamily="2" charset="0"/>
            </a:rPr>
            <a:t>01/10/2026 - 31/10/2026</a:t>
          </a:r>
        </a:p>
        <a:p>
          <a:pPr algn="r"/>
          <a:endParaRPr lang="nl-BE" sz="900" b="1">
            <a:solidFill>
              <a:sysClr val="windowText" lastClr="000000"/>
            </a:solidFill>
            <a:latin typeface="Space Grotesk" pitchFamily="2" charset="0"/>
            <a:cs typeface="Space Grotesk" pitchFamily="2" charset="0"/>
          </a:endParaRPr>
        </a:p>
      </xdr:txBody>
    </xdr:sp>
    <xdr:clientData/>
  </xdr:twoCellAnchor>
  <xdr:oneCellAnchor>
    <xdr:from>
      <xdr:col>0</xdr:col>
      <xdr:colOff>31750</xdr:colOff>
      <xdr:row>68</xdr:row>
      <xdr:rowOff>100222</xdr:rowOff>
    </xdr:from>
    <xdr:ext cx="182563" cy="170185"/>
    <xdr:pic>
      <xdr:nvPicPr>
        <xdr:cNvPr id="18" name="Picture 9" descr="https://www.febiac.be/images_febiac/picto.jpg">
          <a:extLst>
            <a:ext uri="{FF2B5EF4-FFF2-40B4-BE49-F238E27FC236}">
              <a16:creationId xmlns:a16="http://schemas.microsoft.com/office/drawing/2014/main" id="{624FF94B-C33B-4F42-98E1-F67496A10307}"/>
            </a:ext>
          </a:extLst>
        </xdr:cNvPr>
        <xdr:cNvPicPr>
          <a:picLocks noChangeAspect="1" noChangeArrowheads="1"/>
        </xdr:cNvPicPr>
      </xdr:nvPicPr>
      <xdr:blipFill>
        <a:blip xmlns:r="http://schemas.openxmlformats.org/officeDocument/2006/relationships" r:embed="rId6" cstate="print">
          <a:extLst>
            <a:ext uri="{BEBA8EAE-BF5A-486C-A8C5-ECC9F3942E4B}">
              <a14:imgProps xmlns:a14="http://schemas.microsoft.com/office/drawing/2010/main">
                <a14:imgLayer r:embed="rId7">
                  <a14:imgEffect>
                    <a14:backgroundRemoval t="0" b="100000" l="0" r="100000">
                      <a14:foregroundMark x1="47885" y1="4399" x2="4738" y2="49239"/>
                      <a14:foregroundMark x1="44501" y1="14213" x2="9475" y2="51100"/>
                      <a14:foregroundMark x1="11506" y1="53807" x2="49915" y2="88832"/>
                      <a14:foregroundMark x1="51438" y1="88832" x2="89171" y2="51438"/>
                      <a14:foregroundMark x1="89171" y1="49577" x2="47885" y2="10491"/>
                      <a14:foregroundMark x1="44839" y1="48223" x2="44839" y2="57868"/>
                      <a14:backgroundMark x1="14815" y1="13725" x2="14815" y2="13725"/>
                    </a14:backgroundRemoval>
                  </a14:imgEffect>
                </a14:imgLayer>
              </a14:imgProps>
            </a:ext>
            <a:ext uri="{28A0092B-C50C-407E-A947-70E740481C1C}">
              <a14:useLocalDpi xmlns:a14="http://schemas.microsoft.com/office/drawing/2010/main" val="0"/>
            </a:ext>
          </a:extLst>
        </a:blip>
        <a:srcRect/>
        <a:stretch>
          <a:fillRect/>
        </a:stretch>
      </xdr:blipFill>
      <xdr:spPr bwMode="auto">
        <a:xfrm>
          <a:off x="31750" y="11109535"/>
          <a:ext cx="182563" cy="1701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130597</xdr:colOff>
      <xdr:row>68</xdr:row>
      <xdr:rowOff>65275</xdr:rowOff>
    </xdr:from>
    <xdr:to>
      <xdr:col>2</xdr:col>
      <xdr:colOff>277813</xdr:colOff>
      <xdr:row>69</xdr:row>
      <xdr:rowOff>118219</xdr:rowOff>
    </xdr:to>
    <xdr:sp macro="" textlink="">
      <xdr:nvSpPr>
        <xdr:cNvPr id="19" name="TextBox 10">
          <a:extLst>
            <a:ext uri="{FF2B5EF4-FFF2-40B4-BE49-F238E27FC236}">
              <a16:creationId xmlns:a16="http://schemas.microsoft.com/office/drawing/2014/main" id="{198F68AB-BBCF-4FEC-98DC-D32C18E62822}"/>
            </a:ext>
          </a:extLst>
        </xdr:cNvPr>
        <xdr:cNvSpPr txBox="1"/>
      </xdr:nvSpPr>
      <xdr:spPr>
        <a:xfrm>
          <a:off x="130597" y="11074588"/>
          <a:ext cx="1829966" cy="235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900" b="1" cap="small" baseline="0">
              <a:solidFill>
                <a:srgbClr val="FFFFFF"/>
              </a:solidFill>
            </a:rPr>
            <a:t>Donnons priorité à la sécurité.</a:t>
          </a:r>
        </a:p>
      </xdr:txBody>
    </xdr:sp>
    <xdr:clientData/>
  </xdr:twoCellAnchor>
  <xdr:twoCellAnchor editAs="oneCell">
    <xdr:from>
      <xdr:col>0</xdr:col>
      <xdr:colOff>31751</xdr:colOff>
      <xdr:row>66</xdr:row>
      <xdr:rowOff>111095</xdr:rowOff>
    </xdr:from>
    <xdr:to>
      <xdr:col>10</xdr:col>
      <xdr:colOff>15875</xdr:colOff>
      <xdr:row>70</xdr:row>
      <xdr:rowOff>70770</xdr:rowOff>
    </xdr:to>
    <xdr:pic>
      <xdr:nvPicPr>
        <xdr:cNvPr id="21" name="Afbeelding 20">
          <a:extLst>
            <a:ext uri="{FF2B5EF4-FFF2-40B4-BE49-F238E27FC236}">
              <a16:creationId xmlns:a16="http://schemas.microsoft.com/office/drawing/2014/main" id="{DFC84E22-5DAA-4444-9D1D-23B5A2BB9337}"/>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76467" b="18260"/>
        <a:stretch/>
      </xdr:blipFill>
      <xdr:spPr bwMode="auto">
        <a:xfrm>
          <a:off x="31751" y="10810845"/>
          <a:ext cx="7873999" cy="626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63</xdr:row>
      <xdr:rowOff>193111</xdr:rowOff>
    </xdr:from>
    <xdr:to>
      <xdr:col>3</xdr:col>
      <xdr:colOff>497417</xdr:colOff>
      <xdr:row>68</xdr:row>
      <xdr:rowOff>10548</xdr:rowOff>
    </xdr:to>
    <xdr:sp macro="" textlink="">
      <xdr:nvSpPr>
        <xdr:cNvPr id="23" name="Tekstvak 22">
          <a:extLst>
            <a:ext uri="{FF2B5EF4-FFF2-40B4-BE49-F238E27FC236}">
              <a16:creationId xmlns:a16="http://schemas.microsoft.com/office/drawing/2014/main" id="{87C0401F-CA18-4763-ACD2-5806258FB4D1}"/>
            </a:ext>
          </a:extLst>
        </xdr:cNvPr>
        <xdr:cNvSpPr txBox="1"/>
      </xdr:nvSpPr>
      <xdr:spPr>
        <a:xfrm>
          <a:off x="0" y="10297549"/>
          <a:ext cx="3354917" cy="722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DBDCDD"/>
              </a:solidFill>
              <a:latin typeface="Space Grotesk" pitchFamily="2" charset="0"/>
              <a:cs typeface="Space Grotesk" pitchFamily="2" charset="0"/>
            </a:rPr>
            <a:t>Découvrez plus:</a:t>
          </a:r>
        </a:p>
        <a:p>
          <a:r>
            <a:rPr lang="nl-NL" sz="1400" b="1">
              <a:solidFill>
                <a:srgbClr val="DBDCDD"/>
              </a:solidFill>
              <a:latin typeface="Space Grotesk" pitchFamily="2" charset="0"/>
              <a:cs typeface="Space Grotesk" pitchFamily="2" charset="0"/>
            </a:rPr>
            <a:t>www.isuzu.be</a:t>
          </a:r>
        </a:p>
      </xdr:txBody>
    </xdr:sp>
    <xdr:clientData/>
  </xdr:twoCellAnchor>
  <xdr:twoCellAnchor editAs="oneCell">
    <xdr:from>
      <xdr:col>0</xdr:col>
      <xdr:colOff>66676</xdr:colOff>
      <xdr:row>9</xdr:row>
      <xdr:rowOff>9525</xdr:rowOff>
    </xdr:from>
    <xdr:to>
      <xdr:col>1</xdr:col>
      <xdr:colOff>1101767</xdr:colOff>
      <xdr:row>12</xdr:row>
      <xdr:rowOff>98712</xdr:rowOff>
    </xdr:to>
    <xdr:pic>
      <xdr:nvPicPr>
        <xdr:cNvPr id="24" name="Afbeelding 23">
          <a:extLst>
            <a:ext uri="{FF2B5EF4-FFF2-40B4-BE49-F238E27FC236}">
              <a16:creationId xmlns:a16="http://schemas.microsoft.com/office/drawing/2014/main" id="{4BAD79E1-6DA3-4768-B2CD-38284C8CEFCB}"/>
            </a:ext>
          </a:extLst>
        </xdr:cNvPr>
        <xdr:cNvPicPr>
          <a:picLocks noChangeAspect="1"/>
        </xdr:cNvPicPr>
      </xdr:nvPicPr>
      <xdr:blipFill>
        <a:blip xmlns:r="http://schemas.openxmlformats.org/officeDocument/2006/relationships" r:embed="rId9">
          <a:clrChange>
            <a:clrFrom>
              <a:srgbClr val="080303"/>
            </a:clrFrom>
            <a:clrTo>
              <a:srgbClr val="080303">
                <a:alpha val="0"/>
              </a:srgbClr>
            </a:clrTo>
          </a:clrChange>
        </a:blip>
        <a:stretch>
          <a:fillRect/>
        </a:stretch>
      </xdr:blipFill>
      <xdr:spPr>
        <a:xfrm>
          <a:off x="66676" y="1295400"/>
          <a:ext cx="1444666" cy="517812"/>
        </a:xfrm>
        <a:prstGeom prst="rect">
          <a:avLst/>
        </a:prstGeom>
      </xdr:spPr>
    </xdr:pic>
    <xdr:clientData/>
  </xdr:twoCellAnchor>
  <xdr:twoCellAnchor editAs="oneCell">
    <xdr:from>
      <xdr:col>7</xdr:col>
      <xdr:colOff>793751</xdr:colOff>
      <xdr:row>63</xdr:row>
      <xdr:rowOff>37945</xdr:rowOff>
    </xdr:from>
    <xdr:to>
      <xdr:col>9</xdr:col>
      <xdr:colOff>587376</xdr:colOff>
      <xdr:row>67</xdr:row>
      <xdr:rowOff>100248</xdr:rowOff>
    </xdr:to>
    <xdr:pic>
      <xdr:nvPicPr>
        <xdr:cNvPr id="25" name="Afbeelding 24">
          <a:extLst>
            <a:ext uri="{FF2B5EF4-FFF2-40B4-BE49-F238E27FC236}">
              <a16:creationId xmlns:a16="http://schemas.microsoft.com/office/drawing/2014/main" id="{05988B16-7E2F-D77A-CD82-1D18C8698540}"/>
            </a:ext>
          </a:extLst>
        </xdr:cNvPr>
        <xdr:cNvPicPr>
          <a:picLocks noChangeAspect="1"/>
        </xdr:cNvPicPr>
      </xdr:nvPicPr>
      <xdr:blipFill>
        <a:blip xmlns:r="http://schemas.openxmlformats.org/officeDocument/2006/relationships" r:embed="rId10"/>
        <a:stretch>
          <a:fillRect/>
        </a:stretch>
      </xdr:blipFill>
      <xdr:spPr>
        <a:xfrm>
          <a:off x="6294439" y="10142383"/>
          <a:ext cx="1460500" cy="7449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0</xdr:row>
      <xdr:rowOff>1</xdr:rowOff>
    </xdr:from>
    <xdr:to>
      <xdr:col>10</xdr:col>
      <xdr:colOff>11671</xdr:colOff>
      <xdr:row>12</xdr:row>
      <xdr:rowOff>76200</xdr:rowOff>
    </xdr:to>
    <xdr:pic>
      <xdr:nvPicPr>
        <xdr:cNvPr id="2" name="Afbeelding 1">
          <a:extLst>
            <a:ext uri="{FF2B5EF4-FFF2-40B4-BE49-F238E27FC236}">
              <a16:creationId xmlns:a16="http://schemas.microsoft.com/office/drawing/2014/main" id="{347A4536-8E71-4B1F-BE97-E679FB719E8A}"/>
            </a:ext>
          </a:extLst>
        </xdr:cNvPr>
        <xdr:cNvPicPr>
          <a:picLocks noChangeAspect="1"/>
        </xdr:cNvPicPr>
      </xdr:nvPicPr>
      <xdr:blipFill>
        <a:blip xmlns:r="http://schemas.openxmlformats.org/officeDocument/2006/relationships" r:embed="rId1"/>
        <a:stretch>
          <a:fillRect/>
        </a:stretch>
      </xdr:blipFill>
      <xdr:spPr>
        <a:xfrm>
          <a:off x="5291" y="1"/>
          <a:ext cx="7521605" cy="1790699"/>
        </a:xfrm>
        <a:prstGeom prst="rect">
          <a:avLst/>
        </a:prstGeom>
      </xdr:spPr>
    </xdr:pic>
    <xdr:clientData/>
  </xdr:twoCellAnchor>
  <xdr:oneCellAnchor>
    <xdr:from>
      <xdr:col>7</xdr:col>
      <xdr:colOff>666750</xdr:colOff>
      <xdr:row>8</xdr:row>
      <xdr:rowOff>161925</xdr:rowOff>
    </xdr:from>
    <xdr:ext cx="641931" cy="264560"/>
    <xdr:sp macro="" textlink="">
      <xdr:nvSpPr>
        <xdr:cNvPr id="3" name="TextBox 2">
          <a:extLst>
            <a:ext uri="{FF2B5EF4-FFF2-40B4-BE49-F238E27FC236}">
              <a16:creationId xmlns:a16="http://schemas.microsoft.com/office/drawing/2014/main" id="{F0D94439-BB24-49FA-9EDB-1D37D10B0CFD}"/>
            </a:ext>
          </a:extLst>
        </xdr:cNvPr>
        <xdr:cNvSpPr txBox="1"/>
      </xdr:nvSpPr>
      <xdr:spPr>
        <a:xfrm>
          <a:off x="6248400" y="1285875"/>
          <a:ext cx="6419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3</xdr:col>
      <xdr:colOff>144335</xdr:colOff>
      <xdr:row>43</xdr:row>
      <xdr:rowOff>52145</xdr:rowOff>
    </xdr:from>
    <xdr:to>
      <xdr:col>4</xdr:col>
      <xdr:colOff>172249</xdr:colOff>
      <xdr:row>47</xdr:row>
      <xdr:rowOff>28272</xdr:rowOff>
    </xdr:to>
    <xdr:pic>
      <xdr:nvPicPr>
        <xdr:cNvPr id="11" name="Picture 10">
          <a:extLst>
            <a:ext uri="{FF2B5EF4-FFF2-40B4-BE49-F238E27FC236}">
              <a16:creationId xmlns:a16="http://schemas.microsoft.com/office/drawing/2014/main" id="{AF217B94-9F87-4FB1-8B8B-ACA0EAACA0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5635" y="6491045"/>
          <a:ext cx="1056614" cy="633352"/>
        </a:xfrm>
        <a:prstGeom prst="rect">
          <a:avLst/>
        </a:prstGeom>
      </xdr:spPr>
    </xdr:pic>
    <xdr:clientData/>
  </xdr:twoCellAnchor>
  <xdr:twoCellAnchor editAs="oneCell">
    <xdr:from>
      <xdr:col>5</xdr:col>
      <xdr:colOff>201082</xdr:colOff>
      <xdr:row>43</xdr:row>
      <xdr:rowOff>49343</xdr:rowOff>
    </xdr:from>
    <xdr:to>
      <xdr:col>6</xdr:col>
      <xdr:colOff>628649</xdr:colOff>
      <xdr:row>47</xdr:row>
      <xdr:rowOff>28370</xdr:rowOff>
    </xdr:to>
    <xdr:pic>
      <xdr:nvPicPr>
        <xdr:cNvPr id="12" name="Picture 11">
          <a:extLst>
            <a:ext uri="{FF2B5EF4-FFF2-40B4-BE49-F238E27FC236}">
              <a16:creationId xmlns:a16="http://schemas.microsoft.com/office/drawing/2014/main" id="{5CD85887-769F-4D80-A4A2-A5C1E628588D}"/>
            </a:ext>
          </a:extLst>
        </xdr:cNvPr>
        <xdr:cNvPicPr>
          <a:picLocks noChangeAspect="1"/>
        </xdr:cNvPicPr>
      </xdr:nvPicPr>
      <xdr:blipFill>
        <a:blip xmlns:r="http://schemas.openxmlformats.org/officeDocument/2006/relationships" r:embed="rId3"/>
        <a:stretch>
          <a:fillRect/>
        </a:stretch>
      </xdr:blipFill>
      <xdr:spPr>
        <a:xfrm>
          <a:off x="4287307" y="6488243"/>
          <a:ext cx="732367" cy="636252"/>
        </a:xfrm>
        <a:prstGeom prst="rect">
          <a:avLst/>
        </a:prstGeom>
      </xdr:spPr>
    </xdr:pic>
    <xdr:clientData/>
  </xdr:twoCellAnchor>
  <xdr:twoCellAnchor editAs="oneCell">
    <xdr:from>
      <xdr:col>7</xdr:col>
      <xdr:colOff>28575</xdr:colOff>
      <xdr:row>43</xdr:row>
      <xdr:rowOff>12699</xdr:rowOff>
    </xdr:from>
    <xdr:to>
      <xdr:col>8</xdr:col>
      <xdr:colOff>188383</xdr:colOff>
      <xdr:row>47</xdr:row>
      <xdr:rowOff>22224</xdr:rowOff>
    </xdr:to>
    <xdr:pic>
      <xdr:nvPicPr>
        <xdr:cNvPr id="13" name="Picture 12">
          <a:extLst>
            <a:ext uri="{FF2B5EF4-FFF2-40B4-BE49-F238E27FC236}">
              <a16:creationId xmlns:a16="http://schemas.microsoft.com/office/drawing/2014/main" id="{C942A6A3-F094-45B3-B690-D336AD56ACDB}"/>
            </a:ext>
          </a:extLst>
        </xdr:cNvPr>
        <xdr:cNvPicPr>
          <a:picLocks noChangeAspect="1"/>
        </xdr:cNvPicPr>
      </xdr:nvPicPr>
      <xdr:blipFill>
        <a:blip xmlns:r="http://schemas.openxmlformats.org/officeDocument/2006/relationships" r:embed="rId4"/>
        <a:stretch>
          <a:fillRect/>
        </a:stretch>
      </xdr:blipFill>
      <xdr:spPr>
        <a:xfrm>
          <a:off x="5210175" y="6451599"/>
          <a:ext cx="921808" cy="666750"/>
        </a:xfrm>
        <a:prstGeom prst="rect">
          <a:avLst/>
        </a:prstGeom>
      </xdr:spPr>
    </xdr:pic>
    <xdr:clientData/>
  </xdr:twoCellAnchor>
  <xdr:twoCellAnchor editAs="oneCell">
    <xdr:from>
      <xdr:col>8</xdr:col>
      <xdr:colOff>47954</xdr:colOff>
      <xdr:row>1</xdr:row>
      <xdr:rowOff>81995</xdr:rowOff>
    </xdr:from>
    <xdr:to>
      <xdr:col>10</xdr:col>
      <xdr:colOff>16948</xdr:colOff>
      <xdr:row>4</xdr:row>
      <xdr:rowOff>72256</xdr:rowOff>
    </xdr:to>
    <xdr:pic>
      <xdr:nvPicPr>
        <xdr:cNvPr id="19" name="Picture 18" descr="A red and white sign with white letters&#10;&#10;Description automatically generated">
          <a:extLst>
            <a:ext uri="{FF2B5EF4-FFF2-40B4-BE49-F238E27FC236}">
              <a16:creationId xmlns:a16="http://schemas.microsoft.com/office/drawing/2014/main" id="{67AF7D2F-29A3-4DDA-A9D3-421A10E7DC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91554" y="224870"/>
          <a:ext cx="1540619" cy="418886"/>
        </a:xfrm>
        <a:prstGeom prst="rect">
          <a:avLst/>
        </a:prstGeom>
      </xdr:spPr>
    </xdr:pic>
    <xdr:clientData/>
  </xdr:twoCellAnchor>
  <xdr:twoCellAnchor>
    <xdr:from>
      <xdr:col>4</xdr:col>
      <xdr:colOff>230187</xdr:colOff>
      <xdr:row>12</xdr:row>
      <xdr:rowOff>74085</xdr:rowOff>
    </xdr:from>
    <xdr:to>
      <xdr:col>10</xdr:col>
      <xdr:colOff>43921</xdr:colOff>
      <xdr:row>16</xdr:row>
      <xdr:rowOff>142875</xdr:rowOff>
    </xdr:to>
    <xdr:sp macro="" textlink="">
      <xdr:nvSpPr>
        <xdr:cNvPr id="4" name="Rectangle 5">
          <a:extLst>
            <a:ext uri="{FF2B5EF4-FFF2-40B4-BE49-F238E27FC236}">
              <a16:creationId xmlns:a16="http://schemas.microsoft.com/office/drawing/2014/main" id="{9F5BC7D1-C433-43C8-9D10-8533F9C377ED}"/>
            </a:ext>
          </a:extLst>
        </xdr:cNvPr>
        <xdr:cNvSpPr/>
      </xdr:nvSpPr>
      <xdr:spPr>
        <a:xfrm>
          <a:off x="4040187" y="1788585"/>
          <a:ext cx="3499909" cy="7355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nl-BE" sz="1400" b="0">
              <a:solidFill>
                <a:sysClr val="windowText" lastClr="000000"/>
              </a:solidFill>
              <a:latin typeface="Phonk Contrast" panose="00000A00000000000000" pitchFamily="2" charset="0"/>
              <a:cs typeface="Space Grotesk" pitchFamily="2" charset="0"/>
            </a:rPr>
            <a:t>LISTE</a:t>
          </a:r>
          <a:r>
            <a:rPr lang="nl-BE" sz="1400" b="0" baseline="0">
              <a:solidFill>
                <a:sysClr val="windowText" lastClr="000000"/>
              </a:solidFill>
              <a:latin typeface="Phonk Contrast" panose="00000A00000000000000" pitchFamily="2" charset="0"/>
              <a:cs typeface="Space Grotesk" pitchFamily="2" charset="0"/>
            </a:rPr>
            <a:t> DE PRIX LUXEMBOURG</a:t>
          </a:r>
          <a:endParaRPr lang="nl-BE" sz="1400" b="0">
            <a:solidFill>
              <a:sysClr val="windowText" lastClr="000000"/>
            </a:solidFill>
            <a:latin typeface="Phonk Contrast" panose="00000A00000000000000" pitchFamily="2" charset="0"/>
            <a:cs typeface="Space Grotesk" pitchFamily="2" charset="0"/>
          </a:endParaRPr>
        </a:p>
        <a:p>
          <a:pPr algn="r"/>
          <a:r>
            <a:rPr lang="nl-BE" sz="1000" b="1">
              <a:solidFill>
                <a:sysClr val="windowText" lastClr="000000"/>
              </a:solidFill>
              <a:latin typeface="Space Grotesk" pitchFamily="2" charset="0"/>
              <a:cs typeface="Space Grotesk" pitchFamily="2" charset="0"/>
            </a:rPr>
            <a:t>01/10/2026 - 31/10/2026</a:t>
          </a:r>
          <a:endParaRPr lang="nl-NL" sz="1000">
            <a:solidFill>
              <a:sysClr val="windowText" lastClr="000000"/>
            </a:solidFill>
            <a:effectLst/>
            <a:latin typeface="Space Grotesk" pitchFamily="2" charset="0"/>
            <a:cs typeface="Space Grotesk" pitchFamily="2" charset="0"/>
          </a:endParaRPr>
        </a:p>
        <a:p>
          <a:pPr algn="ctr"/>
          <a:endParaRPr lang="nl-BE" sz="1100" b="1">
            <a:latin typeface="Space Grotesk" pitchFamily="2" charset="0"/>
            <a:cs typeface="Space Grotesk" pitchFamily="2" charset="0"/>
          </a:endParaRPr>
        </a:p>
      </xdr:txBody>
    </xdr:sp>
    <xdr:clientData/>
  </xdr:twoCellAnchor>
  <xdr:twoCellAnchor editAs="oneCell">
    <xdr:from>
      <xdr:col>0</xdr:col>
      <xdr:colOff>75142</xdr:colOff>
      <xdr:row>8</xdr:row>
      <xdr:rowOff>21167</xdr:rowOff>
    </xdr:from>
    <xdr:to>
      <xdr:col>1</xdr:col>
      <xdr:colOff>1379443</xdr:colOff>
      <xdr:row>12</xdr:row>
      <xdr:rowOff>43943</xdr:rowOff>
    </xdr:to>
    <xdr:pic>
      <xdr:nvPicPr>
        <xdr:cNvPr id="7" name="Afbeelding 6">
          <a:extLst>
            <a:ext uri="{FF2B5EF4-FFF2-40B4-BE49-F238E27FC236}">
              <a16:creationId xmlns:a16="http://schemas.microsoft.com/office/drawing/2014/main" id="{6EBB2AE2-F335-4083-9D97-6CBC9A935A29}"/>
            </a:ext>
          </a:extLst>
        </xdr:cNvPr>
        <xdr:cNvPicPr>
          <a:picLocks noChangeAspect="1"/>
        </xdr:cNvPicPr>
      </xdr:nvPicPr>
      <xdr:blipFill>
        <a:blip xmlns:r="http://schemas.openxmlformats.org/officeDocument/2006/relationships" r:embed="rId6">
          <a:clrChange>
            <a:clrFrom>
              <a:srgbClr val="080303"/>
            </a:clrFrom>
            <a:clrTo>
              <a:srgbClr val="080303">
                <a:alpha val="0"/>
              </a:srgbClr>
            </a:clrTo>
          </a:clrChange>
        </a:blip>
        <a:stretch>
          <a:fillRect/>
        </a:stretch>
      </xdr:blipFill>
      <xdr:spPr>
        <a:xfrm>
          <a:off x="75142" y="1164167"/>
          <a:ext cx="1713876" cy="594276"/>
        </a:xfrm>
        <a:prstGeom prst="rect">
          <a:avLst/>
        </a:prstGeom>
      </xdr:spPr>
    </xdr:pic>
    <xdr:clientData/>
  </xdr:twoCellAnchor>
  <xdr:twoCellAnchor>
    <xdr:from>
      <xdr:col>0</xdr:col>
      <xdr:colOff>0</xdr:colOff>
      <xdr:row>62</xdr:row>
      <xdr:rowOff>174626</xdr:rowOff>
    </xdr:from>
    <xdr:to>
      <xdr:col>10</xdr:col>
      <xdr:colOff>712</xdr:colOff>
      <xdr:row>73</xdr:row>
      <xdr:rowOff>242889</xdr:rowOff>
    </xdr:to>
    <xdr:sp macro="" textlink="">
      <xdr:nvSpPr>
        <xdr:cNvPr id="10" name="Rectangle 15">
          <a:extLst>
            <a:ext uri="{FF2B5EF4-FFF2-40B4-BE49-F238E27FC236}">
              <a16:creationId xmlns:a16="http://schemas.microsoft.com/office/drawing/2014/main" id="{2A4287A8-17D6-4C26-B927-341C716A788A}"/>
            </a:ext>
          </a:extLst>
        </xdr:cNvPr>
        <xdr:cNvSpPr/>
      </xdr:nvSpPr>
      <xdr:spPr>
        <a:xfrm>
          <a:off x="0" y="9810751"/>
          <a:ext cx="8557337" cy="2076451"/>
        </a:xfrm>
        <a:prstGeom prst="rect">
          <a:avLst/>
        </a:prstGeom>
        <a:solidFill>
          <a:srgbClr val="282D31"/>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b"/>
        <a:lstStyle/>
        <a:p>
          <a:pPr algn="l"/>
          <a:r>
            <a:rPr lang="nl-NL" sz="600" b="0">
              <a:solidFill>
                <a:schemeClr val="lt1"/>
              </a:solidFill>
              <a:latin typeface="Space Grotesk" pitchFamily="2" charset="0"/>
              <a:ea typeface="+mn-ea"/>
              <a:cs typeface="Space Grotesk" pitchFamily="2" charset="0"/>
            </a:rPr>
            <a:t>Informations environnementales (K.B. 19.03.2004) sur www.isuzu.be. ISUZU Benelux ne vend pas en direct aux consommateurs. Certains équipements présentés dans cette brochure sont en option et ne sont pas toujours disponibles sur tous les modèles ou tous les marchés. Toutes les spécifications sont susceptibles d’être modifiées sans préavis. Contactez-nous pour les dernières informations. ISUZU Benelux S.A. ne peut pas être tenu responsable d’éventuelles erreurs d’impression. E.R.: </a:t>
          </a:r>
          <a:r>
            <a:rPr lang="nl-BE" sz="600" b="0">
              <a:solidFill>
                <a:schemeClr val="lt1"/>
              </a:solidFill>
              <a:latin typeface="Space Grotesk" pitchFamily="2" charset="0"/>
              <a:ea typeface="+mn-ea"/>
              <a:cs typeface="Space Grotesk" pitchFamily="2" charset="0"/>
            </a:rPr>
            <a:t>ISUZU BENELUX NV - Bedrijvenlaan 4 - </a:t>
          </a:r>
          <a:r>
            <a:rPr lang="nl-BE" sz="600" b="0" baseline="0">
              <a:solidFill>
                <a:schemeClr val="lt1"/>
              </a:solidFill>
              <a:latin typeface="Space Grotesk" pitchFamily="2" charset="0"/>
              <a:ea typeface="+mn-ea"/>
              <a:cs typeface="Space Grotesk" pitchFamily="2" charset="0"/>
            </a:rPr>
            <a:t> B- </a:t>
          </a:r>
          <a:r>
            <a:rPr lang="nl-BE" sz="600" b="0">
              <a:solidFill>
                <a:schemeClr val="lt1"/>
              </a:solidFill>
              <a:latin typeface="Space Grotesk" pitchFamily="2" charset="0"/>
              <a:ea typeface="+mn-ea"/>
              <a:cs typeface="Space Grotesk" pitchFamily="2" charset="0"/>
            </a:rPr>
            <a:t>2800 Malines - Belgique - info@isuzu.be - BE0866701037 - BE25 5523 3153 0082</a:t>
          </a:r>
        </a:p>
      </xdr:txBody>
    </xdr:sp>
    <xdr:clientData/>
  </xdr:twoCellAnchor>
  <xdr:twoCellAnchor editAs="oneCell">
    <xdr:from>
      <xdr:col>0</xdr:col>
      <xdr:colOff>23813</xdr:colOff>
      <xdr:row>66</xdr:row>
      <xdr:rowOff>190251</xdr:rowOff>
    </xdr:from>
    <xdr:to>
      <xdr:col>9</xdr:col>
      <xdr:colOff>723900</xdr:colOff>
      <xdr:row>70</xdr:row>
      <xdr:rowOff>117804</xdr:rowOff>
    </xdr:to>
    <xdr:pic>
      <xdr:nvPicPr>
        <xdr:cNvPr id="26" name="Afbeelding 25">
          <a:extLst>
            <a:ext uri="{FF2B5EF4-FFF2-40B4-BE49-F238E27FC236}">
              <a16:creationId xmlns:a16="http://schemas.microsoft.com/office/drawing/2014/main" id="{78BBB34B-565D-4221-9808-400A1C84B3C6}"/>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76467" b="18260"/>
        <a:stretch/>
      </xdr:blipFill>
      <xdr:spPr bwMode="auto">
        <a:xfrm>
          <a:off x="23813" y="10696326"/>
          <a:ext cx="7472362" cy="605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23812</xdr:colOff>
      <xdr:row>68</xdr:row>
      <xdr:rowOff>44660</xdr:rowOff>
    </xdr:from>
    <xdr:ext cx="182563" cy="170185"/>
    <xdr:pic>
      <xdr:nvPicPr>
        <xdr:cNvPr id="24" name="Picture 9" descr="https://www.febiac.be/images_febiac/picto.jpg">
          <a:extLst>
            <a:ext uri="{FF2B5EF4-FFF2-40B4-BE49-F238E27FC236}">
              <a16:creationId xmlns:a16="http://schemas.microsoft.com/office/drawing/2014/main" id="{5141131F-3C12-431F-8BE9-FBE47E803BA0}"/>
            </a:ext>
          </a:extLst>
        </xdr:cNvPr>
        <xdr:cNvPicPr>
          <a:picLocks noChangeAspect="1" noChangeArrowheads="1"/>
        </xdr:cNvPicPr>
      </xdr:nvPicPr>
      <xdr:blipFill>
        <a:blip xmlns:r="http://schemas.openxmlformats.org/officeDocument/2006/relationships" r:embed="rId8" cstate="print">
          <a:extLst>
            <a:ext uri="{BEBA8EAE-BF5A-486C-A8C5-ECC9F3942E4B}">
              <a14:imgProps xmlns:a14="http://schemas.microsoft.com/office/drawing/2010/main">
                <a14:imgLayer r:embed="rId9">
                  <a14:imgEffect>
                    <a14:backgroundRemoval t="0" b="100000" l="0" r="100000">
                      <a14:foregroundMark x1="47885" y1="4399" x2="4738" y2="49239"/>
                      <a14:foregroundMark x1="44501" y1="14213" x2="9475" y2="51100"/>
                      <a14:foregroundMark x1="11506" y1="53807" x2="49915" y2="88832"/>
                      <a14:foregroundMark x1="51438" y1="88832" x2="89171" y2="51438"/>
                      <a14:foregroundMark x1="89171" y1="49577" x2="47885" y2="10491"/>
                      <a14:foregroundMark x1="44839" y1="48223" x2="44839" y2="57868"/>
                      <a14:backgroundMark x1="14815" y1="13725" x2="14815" y2="13725"/>
                    </a14:backgroundRemoval>
                  </a14:imgEffect>
                </a14:imgLayer>
              </a14:imgProps>
            </a:ext>
            <a:ext uri="{28A0092B-C50C-407E-A947-70E740481C1C}">
              <a14:useLocalDpi xmlns:a14="http://schemas.microsoft.com/office/drawing/2010/main" val="0"/>
            </a:ext>
          </a:extLst>
        </a:blip>
        <a:srcRect/>
        <a:stretch>
          <a:fillRect/>
        </a:stretch>
      </xdr:blipFill>
      <xdr:spPr bwMode="auto">
        <a:xfrm>
          <a:off x="23812" y="10879348"/>
          <a:ext cx="182563" cy="1701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130597</xdr:colOff>
      <xdr:row>68</xdr:row>
      <xdr:rowOff>25588</xdr:rowOff>
    </xdr:from>
    <xdr:to>
      <xdr:col>2</xdr:col>
      <xdr:colOff>277813</xdr:colOff>
      <xdr:row>69</xdr:row>
      <xdr:rowOff>63500</xdr:rowOff>
    </xdr:to>
    <xdr:sp macro="" textlink="">
      <xdr:nvSpPr>
        <xdr:cNvPr id="25" name="TextBox 10">
          <a:extLst>
            <a:ext uri="{FF2B5EF4-FFF2-40B4-BE49-F238E27FC236}">
              <a16:creationId xmlns:a16="http://schemas.microsoft.com/office/drawing/2014/main" id="{476EE928-969D-4335-83E9-E2EA8FBE1D9A}"/>
            </a:ext>
          </a:extLst>
        </xdr:cNvPr>
        <xdr:cNvSpPr txBox="1"/>
      </xdr:nvSpPr>
      <xdr:spPr>
        <a:xfrm>
          <a:off x="130597" y="10860276"/>
          <a:ext cx="2083966" cy="188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900" b="1" cap="small" baseline="0">
              <a:solidFill>
                <a:srgbClr val="FFFFFF"/>
              </a:solidFill>
            </a:rPr>
            <a:t>Donnons priorité à la sécurité.</a:t>
          </a:r>
        </a:p>
      </xdr:txBody>
    </xdr:sp>
    <xdr:clientData/>
  </xdr:twoCellAnchor>
  <xdr:twoCellAnchor>
    <xdr:from>
      <xdr:col>0</xdr:col>
      <xdr:colOff>0</xdr:colOff>
      <xdr:row>64</xdr:row>
      <xdr:rowOff>2646</xdr:rowOff>
    </xdr:from>
    <xdr:to>
      <xdr:col>3</xdr:col>
      <xdr:colOff>497417</xdr:colOff>
      <xdr:row>67</xdr:row>
      <xdr:rowOff>161397</xdr:rowOff>
    </xdr:to>
    <xdr:sp macro="" textlink="">
      <xdr:nvSpPr>
        <xdr:cNvPr id="27" name="Tekstvak 26">
          <a:extLst>
            <a:ext uri="{FF2B5EF4-FFF2-40B4-BE49-F238E27FC236}">
              <a16:creationId xmlns:a16="http://schemas.microsoft.com/office/drawing/2014/main" id="{1A1991BB-2DAB-401E-93DB-F734A6A61E31}"/>
            </a:ext>
          </a:extLst>
        </xdr:cNvPr>
        <xdr:cNvSpPr txBox="1"/>
      </xdr:nvSpPr>
      <xdr:spPr>
        <a:xfrm>
          <a:off x="0" y="10043584"/>
          <a:ext cx="3283480" cy="754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DBDCDD"/>
              </a:solidFill>
              <a:latin typeface="Space Grotesk" pitchFamily="2" charset="0"/>
              <a:cs typeface="Space Grotesk" pitchFamily="2" charset="0"/>
            </a:rPr>
            <a:t>Découvrez plus:</a:t>
          </a:r>
        </a:p>
        <a:p>
          <a:r>
            <a:rPr lang="nl-NL" sz="1400" b="1">
              <a:solidFill>
                <a:srgbClr val="DBDCDD"/>
              </a:solidFill>
              <a:latin typeface="Space Grotesk" pitchFamily="2" charset="0"/>
              <a:cs typeface="Space Grotesk" pitchFamily="2" charset="0"/>
            </a:rPr>
            <a:t>www.isuzu.be</a:t>
          </a:r>
        </a:p>
      </xdr:txBody>
    </xdr:sp>
    <xdr:clientData/>
  </xdr:twoCellAnchor>
  <xdr:twoCellAnchor editAs="oneCell">
    <xdr:from>
      <xdr:col>7</xdr:col>
      <xdr:colOff>741363</xdr:colOff>
      <xdr:row>63</xdr:row>
      <xdr:rowOff>125293</xdr:rowOff>
    </xdr:from>
    <xdr:to>
      <xdr:col>9</xdr:col>
      <xdr:colOff>611188</xdr:colOff>
      <xdr:row>68</xdr:row>
      <xdr:rowOff>23595</xdr:rowOff>
    </xdr:to>
    <xdr:pic>
      <xdr:nvPicPr>
        <xdr:cNvPr id="28" name="Afbeelding 27">
          <a:extLst>
            <a:ext uri="{FF2B5EF4-FFF2-40B4-BE49-F238E27FC236}">
              <a16:creationId xmlns:a16="http://schemas.microsoft.com/office/drawing/2014/main" id="{E5270A44-5794-4A81-82F0-612EB677177A}"/>
            </a:ext>
          </a:extLst>
        </xdr:cNvPr>
        <xdr:cNvPicPr>
          <a:picLocks noChangeAspect="1"/>
        </xdr:cNvPicPr>
      </xdr:nvPicPr>
      <xdr:blipFill>
        <a:blip xmlns:r="http://schemas.openxmlformats.org/officeDocument/2006/relationships" r:embed="rId10"/>
        <a:stretch>
          <a:fillRect/>
        </a:stretch>
      </xdr:blipFill>
      <xdr:spPr>
        <a:xfrm>
          <a:off x="6988176" y="9967793"/>
          <a:ext cx="1457325" cy="7433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8"/>
  <sheetViews>
    <sheetView showGridLines="0" tabSelected="1" showWhiteSpace="0" zoomScale="90" zoomScaleNormal="90" zoomScaleSheetLayoutView="115" zoomScalePageLayoutView="80" workbookViewId="0">
      <selection activeCell="G22" sqref="G22:H22"/>
    </sheetView>
  </sheetViews>
  <sheetFormatPr defaultColWidth="8.81640625" defaultRowHeight="10.5"/>
  <cols>
    <col min="1" max="1" width="6.1796875" style="1" customWidth="1"/>
    <col min="2" max="2" width="22.81640625" style="1" customWidth="1"/>
    <col min="3" max="3" width="11.81640625" style="1" customWidth="1"/>
    <col min="4" max="4" width="19.7265625" style="1" customWidth="1"/>
    <col min="5" max="6" width="5.1796875" style="1" customWidth="1"/>
    <col min="7" max="7" width="15.7265625" style="1" customWidth="1"/>
    <col min="8" max="8" width="15.1796875" style="1" customWidth="1"/>
    <col min="9" max="9" width="15" style="1" customWidth="1"/>
    <col min="10" max="10" width="14.26953125" style="1" customWidth="1"/>
    <col min="11" max="16384" width="8.81640625" style="1"/>
  </cols>
  <sheetData>
    <row r="1" spans="1:13">
      <c r="A1" s="13"/>
    </row>
    <row r="2" spans="1:13">
      <c r="A2" s="12"/>
      <c r="B2" s="12"/>
    </row>
    <row r="3" spans="1:13">
      <c r="A3" s="12"/>
      <c r="B3" s="12"/>
    </row>
    <row r="4" spans="1:13">
      <c r="A4" s="12"/>
      <c r="B4" s="12"/>
    </row>
    <row r="5" spans="1:13" ht="14.5">
      <c r="A5" s="12"/>
      <c r="B5"/>
    </row>
    <row r="6" spans="1:13">
      <c r="A6" s="12"/>
      <c r="B6" s="12"/>
    </row>
    <row r="7" spans="1:13">
      <c r="A7" s="12"/>
      <c r="B7" s="12"/>
    </row>
    <row r="8" spans="1:13">
      <c r="A8" s="12"/>
      <c r="B8" s="12"/>
    </row>
    <row r="9" spans="1:13">
      <c r="A9" s="12"/>
      <c r="B9" s="12"/>
    </row>
    <row r="10" spans="1:13">
      <c r="A10" s="12"/>
      <c r="B10" s="12"/>
    </row>
    <row r="11" spans="1:13" ht="14.5">
      <c r="L11"/>
    </row>
    <row r="14" spans="1:13" ht="13">
      <c r="A14" s="11"/>
    </row>
    <row r="15" spans="1:13" s="2" customFormat="1" ht="14.5">
      <c r="A15" s="46"/>
      <c r="B15" s="18"/>
      <c r="C15" s="16"/>
      <c r="D15" s="16"/>
      <c r="E15" s="16"/>
      <c r="F15" s="16"/>
      <c r="G15" s="19"/>
      <c r="H15" s="19"/>
      <c r="I15" s="20"/>
      <c r="M15"/>
    </row>
    <row r="16" spans="1:13" s="2" customFormat="1" ht="18">
      <c r="A16" s="119"/>
      <c r="B16" s="119"/>
      <c r="C16" s="119"/>
      <c r="D16" s="119"/>
      <c r="E16" s="119"/>
      <c r="F16" s="119"/>
      <c r="G16" s="119"/>
      <c r="H16" s="119"/>
      <c r="I16" s="119"/>
      <c r="J16" s="119"/>
    </row>
    <row r="17" spans="1:13" s="2" customFormat="1" ht="18">
      <c r="A17" s="45"/>
      <c r="B17" s="45"/>
      <c r="C17" s="45"/>
      <c r="D17" s="45"/>
      <c r="E17" s="45"/>
      <c r="F17" s="45"/>
      <c r="G17" s="45"/>
      <c r="H17" s="45"/>
      <c r="I17" s="45"/>
      <c r="J17" s="45"/>
    </row>
    <row r="18" spans="1:13" s="2" customFormat="1" ht="11.5">
      <c r="A18" s="120" t="s">
        <v>62</v>
      </c>
      <c r="B18" s="121"/>
      <c r="C18" s="78" t="s">
        <v>9</v>
      </c>
      <c r="D18" s="125" t="s">
        <v>10</v>
      </c>
      <c r="E18" s="125"/>
      <c r="F18" s="125"/>
      <c r="G18" s="115" t="s">
        <v>13</v>
      </c>
      <c r="H18" s="115"/>
      <c r="I18" s="116" t="s">
        <v>14</v>
      </c>
      <c r="J18" s="116"/>
    </row>
    <row r="19" spans="1:13" s="2" customFormat="1" ht="11.5">
      <c r="A19" s="121"/>
      <c r="B19" s="121"/>
      <c r="C19" s="83" t="s">
        <v>51</v>
      </c>
      <c r="D19" s="122" t="s">
        <v>36</v>
      </c>
      <c r="E19" s="122"/>
      <c r="F19" s="122"/>
      <c r="G19" s="123">
        <v>33525</v>
      </c>
      <c r="H19" s="124"/>
      <c r="I19" s="118">
        <f>+G19*1.21</f>
        <v>40565.25</v>
      </c>
      <c r="J19" s="118"/>
    </row>
    <row r="20" spans="1:13" s="2" customFormat="1" ht="11.5">
      <c r="A20" s="121"/>
      <c r="B20" s="121"/>
      <c r="C20" s="83" t="s">
        <v>11</v>
      </c>
      <c r="D20" s="122" t="s">
        <v>36</v>
      </c>
      <c r="E20" s="122"/>
      <c r="F20" s="122"/>
      <c r="G20" s="123">
        <v>34995</v>
      </c>
      <c r="H20" s="124"/>
      <c r="I20" s="118">
        <f>+G20*1.21</f>
        <v>42343.95</v>
      </c>
      <c r="J20" s="118"/>
    </row>
    <row r="21" spans="1:13" s="2" customFormat="1" ht="11.5">
      <c r="A21" s="121"/>
      <c r="B21" s="121"/>
      <c r="C21" s="53" t="s">
        <v>51</v>
      </c>
      <c r="D21" s="122" t="s">
        <v>1</v>
      </c>
      <c r="E21" s="122"/>
      <c r="F21" s="122"/>
      <c r="G21" s="123">
        <v>36525</v>
      </c>
      <c r="H21" s="124"/>
      <c r="I21" s="118">
        <f t="shared" ref="I21:I22" si="0">+G21*1.21</f>
        <v>44195.25</v>
      </c>
      <c r="J21" s="118"/>
    </row>
    <row r="22" spans="1:13" s="2" customFormat="1" ht="11.5">
      <c r="A22" s="121"/>
      <c r="B22" s="121"/>
      <c r="C22" s="53" t="s">
        <v>11</v>
      </c>
      <c r="D22" s="122" t="s">
        <v>1</v>
      </c>
      <c r="E22" s="122"/>
      <c r="F22" s="122"/>
      <c r="G22" s="123">
        <v>37995</v>
      </c>
      <c r="H22" s="124"/>
      <c r="I22" s="118">
        <f t="shared" si="0"/>
        <v>45973.95</v>
      </c>
      <c r="J22" s="118"/>
    </row>
    <row r="23" spans="1:13" s="2" customFormat="1" ht="11.5">
      <c r="A23" s="121"/>
      <c r="B23" s="121"/>
      <c r="C23" s="53"/>
      <c r="D23" s="53"/>
      <c r="E23" s="53"/>
      <c r="F23" s="53"/>
      <c r="G23" s="114"/>
      <c r="H23" s="114"/>
      <c r="I23" s="76"/>
      <c r="J23" s="76"/>
    </row>
    <row r="24" spans="1:13" s="2" customFormat="1" ht="13">
      <c r="A24" s="17"/>
      <c r="B24" s="18"/>
      <c r="C24" s="75"/>
      <c r="D24" s="75"/>
      <c r="E24" s="75"/>
      <c r="F24" s="75"/>
      <c r="G24" s="49"/>
      <c r="H24" s="49"/>
      <c r="I24" s="48"/>
      <c r="J24" s="76"/>
    </row>
    <row r="25" spans="1:13" s="2" customFormat="1" ht="11.5">
      <c r="A25" s="120" t="s">
        <v>57</v>
      </c>
      <c r="B25" s="121"/>
      <c r="C25" s="78" t="s">
        <v>9</v>
      </c>
      <c r="D25" s="125" t="s">
        <v>10</v>
      </c>
      <c r="E25" s="125"/>
      <c r="F25" s="125"/>
      <c r="G25" s="115" t="s">
        <v>13</v>
      </c>
      <c r="H25" s="115"/>
      <c r="I25" s="116" t="s">
        <v>14</v>
      </c>
      <c r="J25" s="116"/>
    </row>
    <row r="26" spans="1:13" s="2" customFormat="1" ht="11.5">
      <c r="A26" s="121"/>
      <c r="B26" s="121"/>
      <c r="C26" s="83" t="s">
        <v>26</v>
      </c>
      <c r="D26" s="122" t="s">
        <v>7</v>
      </c>
      <c r="E26" s="122"/>
      <c r="F26" s="122"/>
      <c r="G26" s="132">
        <v>41525</v>
      </c>
      <c r="H26" s="133"/>
      <c r="I26" s="118">
        <f>+G26*1.21</f>
        <v>50245.25</v>
      </c>
      <c r="J26" s="118"/>
      <c r="M26" s="44"/>
    </row>
    <row r="27" spans="1:13" s="2" customFormat="1" ht="11.5">
      <c r="A27" s="121"/>
      <c r="B27" s="121"/>
      <c r="C27" s="83" t="s">
        <v>20</v>
      </c>
      <c r="D27" s="122" t="s">
        <v>7</v>
      </c>
      <c r="E27" s="122"/>
      <c r="F27" s="122"/>
      <c r="G27" s="117">
        <v>43995</v>
      </c>
      <c r="H27" s="117">
        <v>46917.75</v>
      </c>
      <c r="I27" s="118">
        <f>+G27*1.21</f>
        <v>53233.95</v>
      </c>
      <c r="J27" s="118"/>
    </row>
    <row r="28" spans="1:13" s="2" customFormat="1" ht="11.5">
      <c r="A28" s="121"/>
      <c r="B28" s="121"/>
      <c r="C28" s="83" t="s">
        <v>50</v>
      </c>
      <c r="D28" s="122" t="s">
        <v>7</v>
      </c>
      <c r="E28" s="122"/>
      <c r="F28" s="122"/>
      <c r="G28" s="117">
        <v>44975</v>
      </c>
      <c r="H28" s="117"/>
      <c r="I28" s="118">
        <f>+G28*1.21</f>
        <v>54419.75</v>
      </c>
      <c r="J28" s="118"/>
    </row>
    <row r="29" spans="1:13" s="2" customFormat="1" ht="13">
      <c r="A29" s="17"/>
      <c r="B29" s="18"/>
      <c r="C29" s="75"/>
      <c r="D29" s="75"/>
      <c r="E29" s="75"/>
      <c r="F29" s="75"/>
      <c r="G29" s="49"/>
      <c r="H29" s="49"/>
      <c r="I29" s="77"/>
      <c r="J29" s="48"/>
    </row>
    <row r="30" spans="1:13" s="2" customFormat="1" ht="11.5">
      <c r="A30" s="120" t="s">
        <v>63</v>
      </c>
      <c r="B30" s="121"/>
      <c r="C30" s="53"/>
      <c r="D30" s="53"/>
      <c r="E30" s="53"/>
      <c r="F30" s="53"/>
      <c r="G30" s="49"/>
      <c r="H30" s="49"/>
      <c r="I30" s="76"/>
      <c r="J30" s="76"/>
    </row>
    <row r="31" spans="1:13" s="2" customFormat="1" ht="11.5">
      <c r="A31" s="121"/>
      <c r="B31" s="121"/>
      <c r="C31" s="78" t="s">
        <v>9</v>
      </c>
      <c r="D31" s="125" t="s">
        <v>10</v>
      </c>
      <c r="E31" s="125"/>
      <c r="F31" s="125"/>
      <c r="G31" s="115" t="s">
        <v>13</v>
      </c>
      <c r="H31" s="115"/>
      <c r="I31" s="116" t="s">
        <v>14</v>
      </c>
      <c r="J31" s="116"/>
    </row>
    <row r="32" spans="1:13" s="2" customFormat="1" ht="11.5">
      <c r="A32" s="121"/>
      <c r="B32" s="121"/>
      <c r="C32" s="83" t="s">
        <v>51</v>
      </c>
      <c r="D32" s="126" t="s">
        <v>1</v>
      </c>
      <c r="E32" s="126"/>
      <c r="F32" s="126"/>
      <c r="G32" s="117">
        <v>39995</v>
      </c>
      <c r="H32" s="117"/>
      <c r="I32" s="118">
        <f>+G32*1.21</f>
        <v>48393.95</v>
      </c>
      <c r="J32" s="118"/>
    </row>
    <row r="33" spans="1:10" s="2" customFormat="1" ht="11.5">
      <c r="A33" s="121"/>
      <c r="B33" s="121"/>
      <c r="C33" s="83" t="s">
        <v>11</v>
      </c>
      <c r="D33" s="126" t="s">
        <v>52</v>
      </c>
      <c r="E33" s="126"/>
      <c r="F33" s="126"/>
      <c r="G33" s="117">
        <v>41525</v>
      </c>
      <c r="H33" s="117">
        <v>49337.75</v>
      </c>
      <c r="I33" s="118">
        <f>+G33*1.21</f>
        <v>50245.25</v>
      </c>
      <c r="J33" s="118"/>
    </row>
    <row r="34" spans="1:10" s="2" customFormat="1" ht="11.5">
      <c r="A34" s="121"/>
      <c r="B34" s="121"/>
      <c r="C34" s="83" t="s">
        <v>65</v>
      </c>
      <c r="D34" s="126" t="s">
        <v>7</v>
      </c>
      <c r="E34" s="126"/>
      <c r="F34" s="126"/>
      <c r="G34" s="117">
        <v>42995</v>
      </c>
      <c r="H34" s="117"/>
      <c r="I34" s="118">
        <f>+G34*1.21</f>
        <v>52023.95</v>
      </c>
      <c r="J34" s="118"/>
    </row>
    <row r="35" spans="1:10" s="2" customFormat="1" ht="11.5">
      <c r="A35" s="121"/>
      <c r="B35" s="121"/>
      <c r="C35" s="83" t="s">
        <v>64</v>
      </c>
      <c r="D35" s="126" t="s">
        <v>7</v>
      </c>
      <c r="E35" s="126"/>
      <c r="F35" s="126"/>
      <c r="G35" s="117">
        <v>45525</v>
      </c>
      <c r="H35" s="117">
        <v>52362.75</v>
      </c>
      <c r="I35" s="118">
        <f>+G35*1.21</f>
        <v>55085.25</v>
      </c>
      <c r="J35" s="118"/>
    </row>
    <row r="36" spans="1:10" s="2" customFormat="1" ht="13">
      <c r="A36" s="17"/>
      <c r="B36" s="17"/>
      <c r="C36" s="83" t="s">
        <v>66</v>
      </c>
      <c r="D36" s="126" t="s">
        <v>7</v>
      </c>
      <c r="E36" s="126"/>
      <c r="F36" s="126"/>
      <c r="G36" s="117">
        <v>46475</v>
      </c>
      <c r="H36" s="117">
        <v>54419.75</v>
      </c>
      <c r="I36" s="118">
        <f>+G36*1.21</f>
        <v>56234.75</v>
      </c>
      <c r="J36" s="118"/>
    </row>
    <row r="37" spans="1:10" s="2" customFormat="1" ht="11.5">
      <c r="A37" s="120" t="s">
        <v>60</v>
      </c>
      <c r="B37" s="121"/>
      <c r="C37" s="53"/>
      <c r="D37" s="53"/>
      <c r="E37" s="53"/>
      <c r="F37" s="53"/>
      <c r="G37" s="49"/>
      <c r="H37" s="49"/>
      <c r="I37" s="76"/>
      <c r="J37" s="76"/>
    </row>
    <row r="38" spans="1:10" s="2" customFormat="1" ht="11.5">
      <c r="A38" s="121"/>
      <c r="B38" s="121"/>
      <c r="C38" s="78" t="s">
        <v>9</v>
      </c>
      <c r="D38" s="125" t="s">
        <v>10</v>
      </c>
      <c r="E38" s="125"/>
      <c r="F38" s="125"/>
      <c r="G38" s="115" t="s">
        <v>13</v>
      </c>
      <c r="H38" s="115"/>
      <c r="I38" s="116" t="s">
        <v>14</v>
      </c>
      <c r="J38" s="116"/>
    </row>
    <row r="39" spans="1:10" s="2" customFormat="1" ht="11.5">
      <c r="A39" s="121"/>
      <c r="B39" s="121"/>
      <c r="C39" s="83" t="s">
        <v>20</v>
      </c>
      <c r="D39" s="126" t="s">
        <v>58</v>
      </c>
      <c r="E39" s="126"/>
      <c r="F39" s="126"/>
      <c r="G39" s="117">
        <v>69900</v>
      </c>
      <c r="H39" s="117"/>
      <c r="I39" s="118">
        <f>+G39*1.21</f>
        <v>84579</v>
      </c>
      <c r="J39" s="118"/>
    </row>
    <row r="40" spans="1:10" s="2" customFormat="1" ht="11.5">
      <c r="A40" s="121"/>
      <c r="B40" s="121"/>
      <c r="C40" s="83" t="s">
        <v>50</v>
      </c>
      <c r="D40" s="126" t="s">
        <v>58</v>
      </c>
      <c r="E40" s="126"/>
      <c r="F40" s="126"/>
      <c r="G40" s="117">
        <v>73490</v>
      </c>
      <c r="H40" s="117"/>
      <c r="I40" s="118">
        <f>+G40*1.21</f>
        <v>88922.9</v>
      </c>
      <c r="J40" s="118"/>
    </row>
    <row r="41" spans="1:10" s="2" customFormat="1" ht="13">
      <c r="A41" s="24"/>
      <c r="B41" s="24"/>
      <c r="C41" s="24"/>
      <c r="D41" s="24"/>
      <c r="E41" s="24"/>
      <c r="F41" s="24"/>
      <c r="G41" s="24"/>
      <c r="H41" s="24"/>
      <c r="I41" s="24"/>
    </row>
    <row r="42" spans="1:10" s="2" customFormat="1" ht="13">
      <c r="A42" s="24"/>
      <c r="B42" s="24"/>
      <c r="C42" s="24"/>
      <c r="D42" s="24"/>
      <c r="E42" s="24"/>
      <c r="F42" s="24"/>
      <c r="G42" s="24"/>
      <c r="H42" s="24"/>
      <c r="I42" s="24"/>
    </row>
    <row r="43" spans="1:10" s="2" customFormat="1" ht="12" customHeight="1">
      <c r="A43" s="57" t="s">
        <v>22</v>
      </c>
      <c r="B43" s="58"/>
      <c r="C43" s="24"/>
      <c r="D43" s="24"/>
      <c r="E43" s="24"/>
      <c r="F43" s="24"/>
      <c r="G43" s="24"/>
      <c r="H43" s="24"/>
      <c r="I43" s="24"/>
      <c r="J43"/>
    </row>
    <row r="44" spans="1:10" s="2" customFormat="1" ht="12" customHeight="1">
      <c r="A44" s="36" t="s">
        <v>16</v>
      </c>
      <c r="B44" s="36"/>
      <c r="C44" s="59"/>
      <c r="D44" s="60"/>
      <c r="E44" s="52"/>
      <c r="F44" s="52"/>
      <c r="G44" s="52"/>
      <c r="H44" s="52"/>
      <c r="I44" s="52"/>
      <c r="J44" s="61"/>
    </row>
    <row r="45" spans="1:10" s="2" customFormat="1" ht="12" customHeight="1">
      <c r="A45" s="36"/>
      <c r="B45" s="36"/>
      <c r="C45" s="36"/>
      <c r="D45" s="36"/>
      <c r="E45" s="36"/>
      <c r="F45" s="36"/>
      <c r="G45" s="36"/>
      <c r="H45" s="36"/>
      <c r="I45" s="36"/>
      <c r="J45" s="61"/>
    </row>
    <row r="46" spans="1:10" s="2" customFormat="1" ht="12" customHeight="1">
      <c r="A46" s="36"/>
      <c r="B46" s="36"/>
      <c r="C46" s="36"/>
      <c r="D46" s="36"/>
      <c r="E46" s="36"/>
      <c r="F46" s="36"/>
      <c r="G46" s="36"/>
      <c r="H46" s="36"/>
      <c r="I46" s="36"/>
      <c r="J46" s="61"/>
    </row>
    <row r="47" spans="1:10" s="2" customFormat="1" ht="12" customHeight="1">
      <c r="A47" s="36"/>
      <c r="B47" s="36"/>
      <c r="C47" s="36"/>
      <c r="D47" s="36"/>
      <c r="E47" s="36"/>
      <c r="F47" s="36"/>
      <c r="G47" s="36"/>
      <c r="H47" s="36"/>
      <c r="I47" s="36"/>
      <c r="J47" s="61"/>
    </row>
    <row r="48" spans="1:10" s="2" customFormat="1" ht="12" customHeight="1">
      <c r="A48" s="36"/>
      <c r="B48" s="36"/>
      <c r="C48" s="36"/>
      <c r="D48" s="36"/>
      <c r="E48" s="36"/>
      <c r="F48" s="36"/>
      <c r="G48" s="36"/>
      <c r="H48" s="36"/>
      <c r="I48" s="36"/>
      <c r="J48" s="61"/>
    </row>
    <row r="49" spans="1:14" s="2" customFormat="1" ht="12" customHeight="1">
      <c r="A49" s="9"/>
      <c r="B49" s="9"/>
      <c r="C49" s="36"/>
      <c r="D49" s="36"/>
      <c r="E49" s="36"/>
      <c r="F49" s="36"/>
      <c r="G49" s="36"/>
      <c r="H49" s="36"/>
      <c r="I49" s="36"/>
      <c r="J49" s="61"/>
    </row>
    <row r="50" spans="1:14" s="2" customFormat="1" ht="11.5">
      <c r="C50" s="9"/>
      <c r="D50" s="9"/>
      <c r="E50" s="9"/>
      <c r="F50" s="9"/>
      <c r="G50" s="62"/>
      <c r="H50" s="63"/>
      <c r="I50" s="63"/>
      <c r="J50" s="61"/>
    </row>
    <row r="51" spans="1:14" s="2" customFormat="1" ht="14.25" customHeight="1">
      <c r="A51" s="128" t="s">
        <v>37</v>
      </c>
      <c r="B51" s="129"/>
      <c r="C51" s="62"/>
      <c r="D51" s="62"/>
      <c r="E51" s="62"/>
      <c r="F51" s="62"/>
      <c r="G51" s="62"/>
      <c r="H51" s="63"/>
      <c r="I51" s="63"/>
      <c r="J51" s="61"/>
      <c r="N51"/>
    </row>
    <row r="52" spans="1:14" s="2" customFormat="1" ht="14.25" customHeight="1">
      <c r="A52" s="130" t="s">
        <v>38</v>
      </c>
      <c r="B52" s="131"/>
      <c r="C52" s="125" t="s">
        <v>9</v>
      </c>
      <c r="D52" s="125"/>
      <c r="E52" s="127" t="s">
        <v>0</v>
      </c>
      <c r="F52" s="127"/>
      <c r="G52" s="115" t="s">
        <v>13</v>
      </c>
      <c r="H52" s="115"/>
      <c r="I52" s="115" t="s">
        <v>14</v>
      </c>
      <c r="J52" s="115"/>
    </row>
    <row r="53" spans="1:14" s="2" customFormat="1" ht="12" customHeight="1">
      <c r="A53" s="135" t="s">
        <v>43</v>
      </c>
      <c r="B53" s="136"/>
      <c r="C53" s="79"/>
      <c r="D53" s="79"/>
      <c r="E53" s="80" t="s">
        <v>24</v>
      </c>
      <c r="F53" s="80" t="s">
        <v>25</v>
      </c>
      <c r="G53" s="81" t="s">
        <v>24</v>
      </c>
      <c r="H53" s="81" t="s">
        <v>25</v>
      </c>
      <c r="I53" s="86" t="s">
        <v>24</v>
      </c>
      <c r="J53" s="86" t="s">
        <v>25</v>
      </c>
    </row>
    <row r="54" spans="1:14" s="2" customFormat="1" ht="12" customHeight="1">
      <c r="A54" s="135" t="s">
        <v>44</v>
      </c>
      <c r="B54" s="136"/>
      <c r="C54" s="122"/>
      <c r="D54" s="122"/>
      <c r="E54" s="82" t="s">
        <v>39</v>
      </c>
      <c r="F54" s="83" t="s">
        <v>25</v>
      </c>
      <c r="G54" s="82" t="s">
        <v>39</v>
      </c>
      <c r="H54" s="84">
        <v>1000</v>
      </c>
      <c r="I54" s="90" t="s">
        <v>39</v>
      </c>
      <c r="J54" s="91">
        <v>1210</v>
      </c>
    </row>
    <row r="55" spans="1:14" s="2" customFormat="1" ht="12" customHeight="1">
      <c r="A55" s="135" t="s">
        <v>45</v>
      </c>
      <c r="B55" s="136"/>
      <c r="C55" s="122" t="s">
        <v>30</v>
      </c>
      <c r="D55" s="122"/>
      <c r="E55" s="83" t="s">
        <v>27</v>
      </c>
      <c r="F55" s="82" t="s">
        <v>39</v>
      </c>
      <c r="G55" s="84">
        <v>3999</v>
      </c>
      <c r="H55" s="82" t="s">
        <v>39</v>
      </c>
      <c r="I55" s="85">
        <v>4838.79</v>
      </c>
      <c r="J55" s="92" t="s">
        <v>39</v>
      </c>
    </row>
    <row r="56" spans="1:14" s="2" customFormat="1" ht="12" customHeight="1">
      <c r="A56" s="135" t="s">
        <v>46</v>
      </c>
      <c r="B56" s="136"/>
      <c r="C56" s="122"/>
      <c r="D56" s="122"/>
      <c r="E56" s="83" t="s">
        <v>28</v>
      </c>
      <c r="F56" s="82" t="s">
        <v>39</v>
      </c>
      <c r="G56" s="84">
        <v>2799</v>
      </c>
      <c r="H56" s="82" t="s">
        <v>39</v>
      </c>
      <c r="I56" s="85">
        <v>3386.79</v>
      </c>
      <c r="J56" s="92" t="s">
        <v>39</v>
      </c>
    </row>
    <row r="57" spans="1:14" s="2" customFormat="1" ht="12" customHeight="1">
      <c r="A57" s="89"/>
      <c r="B57" s="65"/>
      <c r="C57" s="122"/>
      <c r="D57" s="122"/>
      <c r="E57" s="83" t="s">
        <v>29</v>
      </c>
      <c r="F57" s="82" t="s">
        <v>39</v>
      </c>
      <c r="G57" s="84">
        <v>2950</v>
      </c>
      <c r="H57" s="82" t="s">
        <v>39</v>
      </c>
      <c r="I57" s="85">
        <v>3569.5</v>
      </c>
      <c r="J57" s="92" t="s">
        <v>39</v>
      </c>
    </row>
    <row r="58" spans="1:14" s="2" customFormat="1" ht="11.5">
      <c r="A58" s="68"/>
      <c r="B58" s="68"/>
      <c r="C58" s="66"/>
      <c r="D58" s="66"/>
      <c r="E58" s="66"/>
      <c r="F58" s="66"/>
      <c r="G58" s="67"/>
      <c r="H58" s="67"/>
      <c r="I58" s="67"/>
      <c r="J58" s="61"/>
    </row>
    <row r="59" spans="1:14" s="2" customFormat="1" ht="11.5">
      <c r="A59" s="64" t="s">
        <v>21</v>
      </c>
      <c r="B59" s="72"/>
      <c r="C59" s="66"/>
      <c r="D59" s="66"/>
      <c r="E59" s="69"/>
      <c r="F59" s="69"/>
      <c r="G59" s="70"/>
      <c r="H59" s="71"/>
      <c r="I59" s="71"/>
      <c r="J59" s="61"/>
    </row>
    <row r="60" spans="1:14" s="2" customFormat="1" ht="13.5" customHeight="1">
      <c r="A60" s="36"/>
      <c r="B60" s="36"/>
      <c r="C60" s="72"/>
      <c r="D60" s="72"/>
      <c r="E60" s="61"/>
      <c r="F60" s="73"/>
      <c r="G60" s="125" t="s">
        <v>15</v>
      </c>
      <c r="H60" s="125"/>
      <c r="I60" s="141" t="s">
        <v>14</v>
      </c>
      <c r="J60" s="141"/>
    </row>
    <row r="61" spans="1:14" s="2" customFormat="1" ht="11.5">
      <c r="A61" s="47" t="s">
        <v>33</v>
      </c>
      <c r="B61" s="47"/>
      <c r="C61" s="36"/>
      <c r="D61" s="36"/>
      <c r="E61" s="36"/>
      <c r="F61" s="36"/>
      <c r="G61" s="139">
        <v>600</v>
      </c>
      <c r="H61" s="140"/>
      <c r="I61" s="118">
        <f>ROUNDDOWN(+G61*1.21,2)</f>
        <v>726</v>
      </c>
      <c r="J61" s="118"/>
    </row>
    <row r="62" spans="1:14" s="2" customFormat="1" ht="11.5">
      <c r="A62" s="47" t="s">
        <v>32</v>
      </c>
      <c r="B62" s="47"/>
      <c r="C62" s="47"/>
      <c r="D62" s="47"/>
      <c r="E62" s="61"/>
      <c r="F62" s="74"/>
      <c r="G62" s="139">
        <v>800</v>
      </c>
      <c r="H62" s="140"/>
      <c r="I62" s="118">
        <f>+G62*1.21</f>
        <v>968</v>
      </c>
      <c r="J62" s="118"/>
    </row>
    <row r="63" spans="1:14" s="2" customFormat="1" ht="11.5">
      <c r="A63" s="47" t="s">
        <v>17</v>
      </c>
      <c r="B63" s="47"/>
      <c r="C63" s="47"/>
      <c r="D63" s="47"/>
      <c r="E63" s="61"/>
      <c r="F63" s="74"/>
      <c r="G63" s="139">
        <v>165</v>
      </c>
      <c r="H63" s="140"/>
      <c r="I63" s="118">
        <f>+G63*1.21</f>
        <v>199.65</v>
      </c>
      <c r="J63" s="118"/>
    </row>
    <row r="64" spans="1:14" s="2" customFormat="1" ht="11.5">
      <c r="A64" s="47" t="s">
        <v>53</v>
      </c>
      <c r="B64" s="47"/>
      <c r="C64" s="47"/>
      <c r="D64" s="47"/>
      <c r="E64" s="61"/>
      <c r="F64" s="74"/>
      <c r="G64" s="139">
        <v>743.8</v>
      </c>
      <c r="H64" s="140"/>
      <c r="I64" s="118">
        <f>+G64*1.21</f>
        <v>899.99799999999993</v>
      </c>
      <c r="J64" s="118"/>
    </row>
    <row r="65" spans="1:16" s="2" customFormat="1" ht="13">
      <c r="A65" s="47" t="s">
        <v>41</v>
      </c>
      <c r="B65" s="49"/>
      <c r="C65" s="47"/>
      <c r="D65" s="47"/>
      <c r="E65" s="61"/>
      <c r="F65" s="74"/>
      <c r="G65" s="139">
        <v>475</v>
      </c>
      <c r="H65" s="140"/>
      <c r="I65" s="118">
        <f>+G65*1.21</f>
        <v>574.75</v>
      </c>
      <c r="J65" s="118"/>
      <c r="L65" s="137"/>
      <c r="M65" s="138"/>
    </row>
    <row r="66" spans="1:16" s="2" customFormat="1" ht="13">
      <c r="A66" s="21"/>
      <c r="B66" s="21"/>
      <c r="C66" s="65"/>
      <c r="D66" s="65"/>
      <c r="E66" s="67"/>
      <c r="F66" s="67"/>
      <c r="G66" s="67"/>
      <c r="H66" s="67"/>
      <c r="I66" s="67"/>
      <c r="J66" s="67"/>
    </row>
    <row r="67" spans="1:16" s="2" customFormat="1" ht="13">
      <c r="A67" s="21"/>
      <c r="B67" s="21"/>
      <c r="C67" s="15"/>
      <c r="E67" s="15"/>
      <c r="F67" s="15"/>
      <c r="H67" s="20"/>
      <c r="I67" s="20"/>
    </row>
    <row r="68" spans="1:16" s="2" customFormat="1" ht="13">
      <c r="A68" s="21"/>
      <c r="B68" s="21"/>
      <c r="C68" s="21"/>
      <c r="D68" s="21"/>
      <c r="E68" s="19"/>
      <c r="F68" s="19"/>
      <c r="G68" s="19"/>
      <c r="H68" s="20"/>
      <c r="I68" s="20"/>
    </row>
    <row r="69" spans="1:16" s="2" customFormat="1" ht="14.5">
      <c r="A69" s="21"/>
      <c r="B69" s="21"/>
      <c r="C69" s="21"/>
      <c r="D69"/>
      <c r="E69" s="19"/>
      <c r="F69" s="19"/>
      <c r="G69" s="19"/>
      <c r="H69" s="20"/>
      <c r="I69" s="20"/>
      <c r="K69" s="134"/>
      <c r="L69" s="134"/>
      <c r="M69" s="134"/>
      <c r="N69" s="134"/>
      <c r="O69" s="134"/>
      <c r="P69" s="134"/>
    </row>
    <row r="70" spans="1:16" s="2" customFormat="1" ht="13">
      <c r="A70" s="21"/>
      <c r="B70" s="21"/>
      <c r="C70" s="21"/>
      <c r="D70" s="21"/>
      <c r="E70" s="19"/>
      <c r="F70" s="19"/>
      <c r="G70" s="19"/>
      <c r="H70" s="20"/>
      <c r="I70" s="20"/>
    </row>
    <row r="71" spans="1:16" s="2" customFormat="1" ht="13">
      <c r="A71" s="21"/>
      <c r="B71" s="21"/>
      <c r="C71" s="21"/>
      <c r="D71" s="21"/>
      <c r="E71" s="19"/>
      <c r="F71" s="19"/>
      <c r="G71" s="19"/>
      <c r="H71" s="20"/>
      <c r="I71" s="20"/>
    </row>
    <row r="72" spans="1:16" s="2" customFormat="1" ht="13">
      <c r="A72" s="21"/>
      <c r="B72" s="21"/>
      <c r="C72" s="21"/>
      <c r="D72" s="21"/>
      <c r="E72" s="19"/>
      <c r="F72" s="19"/>
      <c r="G72" s="19"/>
      <c r="H72" s="20"/>
      <c r="I72" s="20"/>
    </row>
    <row r="73" spans="1:16" s="2" customFormat="1" ht="13">
      <c r="C73" s="21"/>
      <c r="D73" s="21"/>
      <c r="E73" s="19"/>
      <c r="F73" s="19"/>
      <c r="G73" s="19"/>
      <c r="H73" s="20"/>
      <c r="I73" s="20"/>
    </row>
    <row r="74" spans="1:16" s="2" customFormat="1">
      <c r="H74" s="8"/>
      <c r="I74" s="8"/>
    </row>
    <row r="75" spans="1:16" s="2" customFormat="1"/>
    <row r="76" spans="1:16" s="2" customFormat="1">
      <c r="A76" s="4" t="s">
        <v>19</v>
      </c>
    </row>
    <row r="77" spans="1:16" s="2" customFormat="1" ht="18.649999999999999" customHeight="1">
      <c r="A77" s="4" t="s">
        <v>18</v>
      </c>
    </row>
    <row r="78" spans="1:16" s="2" customFormat="1" ht="13.4" customHeight="1"/>
    <row r="79" spans="1:16" s="2" customFormat="1">
      <c r="I79" s="3"/>
    </row>
    <row r="80" spans="1:16" s="2" customFormat="1"/>
    <row r="81" spans="1:10" s="2" customFormat="1"/>
    <row r="82" spans="1:10" s="2" customFormat="1"/>
    <row r="83" spans="1:10" s="2" customFormat="1"/>
    <row r="84" spans="1:10" s="2" customFormat="1"/>
    <row r="85" spans="1:10" s="2" customFormat="1"/>
    <row r="86" spans="1:10">
      <c r="A86" s="2"/>
      <c r="B86" s="2"/>
      <c r="C86" s="2"/>
      <c r="D86" s="2"/>
      <c r="E86" s="2"/>
      <c r="F86" s="2"/>
      <c r="G86" s="2"/>
      <c r="H86" s="2"/>
      <c r="I86" s="2"/>
      <c r="J86" s="2"/>
    </row>
    <row r="87" spans="1:10">
      <c r="A87" s="2"/>
      <c r="B87" s="2"/>
      <c r="C87" s="2"/>
      <c r="D87" s="2"/>
      <c r="E87" s="2"/>
      <c r="F87" s="2"/>
      <c r="G87" s="2"/>
      <c r="H87" s="2"/>
      <c r="I87" s="2"/>
      <c r="J87" s="2"/>
    </row>
    <row r="88" spans="1:10">
      <c r="A88" s="2"/>
      <c r="B88" s="2"/>
      <c r="C88" s="2"/>
      <c r="D88" s="2"/>
      <c r="E88" s="2"/>
      <c r="F88" s="2"/>
      <c r="G88" s="2"/>
      <c r="H88" s="2"/>
      <c r="I88" s="2"/>
    </row>
    <row r="89" spans="1:10">
      <c r="A89" s="2"/>
      <c r="B89" s="2"/>
      <c r="C89" s="2"/>
      <c r="D89" s="2"/>
      <c r="E89" s="2"/>
      <c r="F89" s="2"/>
      <c r="G89" s="2"/>
      <c r="H89" s="2"/>
      <c r="I89" s="2"/>
    </row>
    <row r="90" spans="1:10">
      <c r="A90" s="2"/>
      <c r="B90" s="2"/>
      <c r="C90" s="2"/>
      <c r="D90" s="2"/>
      <c r="E90" s="2"/>
      <c r="F90" s="2"/>
      <c r="G90" s="2"/>
      <c r="H90" s="2"/>
      <c r="I90" s="2"/>
    </row>
    <row r="91" spans="1:10">
      <c r="A91" s="2"/>
      <c r="B91" s="2"/>
      <c r="C91" s="2"/>
      <c r="D91" s="2"/>
      <c r="E91" s="2"/>
      <c r="F91" s="2"/>
      <c r="G91" s="2"/>
      <c r="H91" s="2"/>
      <c r="I91" s="2"/>
    </row>
    <row r="92" spans="1:10">
      <c r="A92" s="2"/>
      <c r="B92" s="2"/>
      <c r="C92" s="2"/>
      <c r="D92" s="2"/>
      <c r="E92" s="2"/>
      <c r="F92" s="2"/>
      <c r="G92" s="2"/>
      <c r="H92" s="2"/>
      <c r="I92" s="2"/>
    </row>
    <row r="93" spans="1:10">
      <c r="A93" s="2"/>
      <c r="B93" s="2"/>
      <c r="C93" s="2"/>
      <c r="D93" s="2"/>
      <c r="E93" s="2"/>
      <c r="F93" s="2"/>
      <c r="G93" s="2"/>
      <c r="H93" s="2"/>
      <c r="I93" s="2"/>
    </row>
    <row r="94" spans="1:10">
      <c r="A94" s="2"/>
      <c r="B94" s="2"/>
      <c r="C94" s="2"/>
      <c r="D94" s="2"/>
      <c r="E94" s="2"/>
      <c r="F94" s="2"/>
      <c r="G94" s="2"/>
      <c r="H94" s="2"/>
      <c r="I94" s="2"/>
    </row>
    <row r="95" spans="1:10">
      <c r="A95" s="2"/>
      <c r="B95" s="2"/>
      <c r="C95" s="2"/>
      <c r="D95" s="2"/>
      <c r="E95" s="2"/>
      <c r="F95" s="2"/>
      <c r="G95" s="2"/>
      <c r="H95" s="2"/>
      <c r="I95" s="2"/>
    </row>
    <row r="96" spans="1:10">
      <c r="A96" s="2"/>
      <c r="B96" s="2"/>
      <c r="C96" s="2"/>
      <c r="D96" s="2"/>
      <c r="E96" s="2"/>
      <c r="F96" s="2"/>
      <c r="G96" s="2"/>
      <c r="H96" s="2"/>
      <c r="I96" s="2"/>
    </row>
    <row r="97" spans="1:9">
      <c r="A97" s="2"/>
      <c r="B97" s="2"/>
      <c r="C97" s="2"/>
      <c r="D97" s="2"/>
      <c r="E97" s="2"/>
      <c r="F97" s="2"/>
      <c r="G97" s="2"/>
      <c r="H97" s="2"/>
      <c r="I97" s="2"/>
    </row>
    <row r="98" spans="1:9">
      <c r="C98" s="2"/>
      <c r="D98" s="2"/>
      <c r="E98" s="2"/>
      <c r="F98" s="2"/>
      <c r="G98" s="2"/>
      <c r="H98" s="2"/>
      <c r="I98" s="2"/>
    </row>
  </sheetData>
  <mergeCells count="87">
    <mergeCell ref="I35:J35"/>
    <mergeCell ref="I36:J36"/>
    <mergeCell ref="A18:B23"/>
    <mergeCell ref="D21:F21"/>
    <mergeCell ref="D22:F22"/>
    <mergeCell ref="G21:H21"/>
    <mergeCell ref="G22:H22"/>
    <mergeCell ref="I21:J21"/>
    <mergeCell ref="I22:J22"/>
    <mergeCell ref="D34:F34"/>
    <mergeCell ref="G34:H34"/>
    <mergeCell ref="I34:J34"/>
    <mergeCell ref="G36:H36"/>
    <mergeCell ref="G35:H35"/>
    <mergeCell ref="I25:J25"/>
    <mergeCell ref="I27:J27"/>
    <mergeCell ref="G52:H52"/>
    <mergeCell ref="G40:H40"/>
    <mergeCell ref="I52:J52"/>
    <mergeCell ref="G60:H60"/>
    <mergeCell ref="I40:J40"/>
    <mergeCell ref="I63:J63"/>
    <mergeCell ref="I64:J64"/>
    <mergeCell ref="I62:J62"/>
    <mergeCell ref="I61:J61"/>
    <mergeCell ref="G64:H64"/>
    <mergeCell ref="K69:P69"/>
    <mergeCell ref="A56:B56"/>
    <mergeCell ref="C57:D57"/>
    <mergeCell ref="C54:D54"/>
    <mergeCell ref="A53:B53"/>
    <mergeCell ref="L65:M65"/>
    <mergeCell ref="A54:B54"/>
    <mergeCell ref="C55:D55"/>
    <mergeCell ref="A55:B55"/>
    <mergeCell ref="C56:D56"/>
    <mergeCell ref="G61:H61"/>
    <mergeCell ref="G62:H62"/>
    <mergeCell ref="G63:H63"/>
    <mergeCell ref="I65:J65"/>
    <mergeCell ref="G65:H65"/>
    <mergeCell ref="I60:J60"/>
    <mergeCell ref="I26:J26"/>
    <mergeCell ref="I28:J28"/>
    <mergeCell ref="I33:J33"/>
    <mergeCell ref="G33:H33"/>
    <mergeCell ref="G32:H32"/>
    <mergeCell ref="I32:J32"/>
    <mergeCell ref="I31:J31"/>
    <mergeCell ref="G25:H25"/>
    <mergeCell ref="D25:F25"/>
    <mergeCell ref="D31:F31"/>
    <mergeCell ref="D26:F26"/>
    <mergeCell ref="D35:F35"/>
    <mergeCell ref="D27:F27"/>
    <mergeCell ref="G26:H26"/>
    <mergeCell ref="G27:H27"/>
    <mergeCell ref="G28:H28"/>
    <mergeCell ref="G31:H31"/>
    <mergeCell ref="D33:F33"/>
    <mergeCell ref="D28:F28"/>
    <mergeCell ref="D32:F32"/>
    <mergeCell ref="D36:F36"/>
    <mergeCell ref="E52:F52"/>
    <mergeCell ref="A51:B51"/>
    <mergeCell ref="D38:F38"/>
    <mergeCell ref="D40:F40"/>
    <mergeCell ref="D39:F39"/>
    <mergeCell ref="A52:B52"/>
    <mergeCell ref="C52:D52"/>
    <mergeCell ref="A37:B40"/>
    <mergeCell ref="G38:H38"/>
    <mergeCell ref="I38:J38"/>
    <mergeCell ref="G39:H39"/>
    <mergeCell ref="I39:J39"/>
    <mergeCell ref="A16:J16"/>
    <mergeCell ref="A25:B28"/>
    <mergeCell ref="A30:B35"/>
    <mergeCell ref="I18:J18"/>
    <mergeCell ref="D20:F20"/>
    <mergeCell ref="G20:H20"/>
    <mergeCell ref="I20:J20"/>
    <mergeCell ref="G19:H19"/>
    <mergeCell ref="I19:J19"/>
    <mergeCell ref="D19:F19"/>
    <mergeCell ref="G18:H18"/>
    <mergeCell ref="D18:F18"/>
  </mergeCells>
  <printOptions horizontalCentered="1" verticalCentered="1"/>
  <pageMargins left="0.23622047244094491" right="0.23622047244094491" top="0" bottom="0" header="0" footer="0.31496062992125984"/>
  <pageSetup scale="78"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showGridLines="0" zoomScaleNormal="100" zoomScaleSheetLayoutView="120" zoomScalePageLayoutView="40" workbookViewId="0">
      <selection activeCell="A16" sqref="A16:J16"/>
    </sheetView>
  </sheetViews>
  <sheetFormatPr defaultColWidth="8.81640625" defaultRowHeight="10.5"/>
  <cols>
    <col min="1" max="1" width="6.1796875" style="1" customWidth="1"/>
    <col min="2" max="2" width="19" style="1" customWidth="1"/>
    <col min="3" max="3" width="17.54296875" style="1" customWidth="1"/>
    <col min="4" max="4" width="18.26953125" style="1" customWidth="1"/>
    <col min="5" max="5" width="4.1796875" style="1" customWidth="1"/>
    <col min="6" max="6" width="4.54296875" style="1" customWidth="1"/>
    <col min="7" max="8" width="12.54296875" style="1" customWidth="1"/>
    <col min="9" max="9" width="12.453125" style="1" customWidth="1"/>
    <col min="10" max="10" width="10.81640625" style="1" customWidth="1"/>
    <col min="11" max="16384" width="8.81640625" style="1"/>
  </cols>
  <sheetData>
    <row r="1" spans="1:10">
      <c r="A1" s="13"/>
    </row>
    <row r="2" spans="1:10">
      <c r="A2" s="12"/>
      <c r="B2" s="12"/>
    </row>
    <row r="3" spans="1:10">
      <c r="A3" s="12"/>
      <c r="B3" s="12"/>
    </row>
    <row r="4" spans="1:10">
      <c r="A4" s="12"/>
      <c r="B4" s="12"/>
    </row>
    <row r="5" spans="1:10">
      <c r="A5" s="12"/>
      <c r="B5" s="12"/>
    </row>
    <row r="6" spans="1:10">
      <c r="A6" s="12"/>
      <c r="B6" s="12"/>
    </row>
    <row r="7" spans="1:10">
      <c r="A7" s="12"/>
      <c r="B7" s="12"/>
    </row>
    <row r="8" spans="1:10">
      <c r="A8" s="12"/>
      <c r="B8" s="12"/>
    </row>
    <row r="9" spans="1:10">
      <c r="A9" s="12"/>
      <c r="B9" s="12"/>
    </row>
    <row r="10" spans="1:10">
      <c r="A10" s="12"/>
      <c r="B10" s="12"/>
    </row>
    <row r="14" spans="1:10" ht="22.5" customHeight="1">
      <c r="A14" s="11"/>
    </row>
    <row r="15" spans="1:10" ht="13">
      <c r="A15" s="46"/>
    </row>
    <row r="16" spans="1:10" ht="17.5">
      <c r="A16" s="150"/>
      <c r="B16" s="150"/>
      <c r="C16" s="150"/>
      <c r="D16" s="150"/>
      <c r="E16" s="150"/>
      <c r="F16" s="150"/>
      <c r="G16" s="150"/>
      <c r="H16" s="150"/>
      <c r="I16" s="150"/>
      <c r="J16" s="150"/>
    </row>
    <row r="17" spans="1:13" ht="12" customHeight="1">
      <c r="A17" s="11"/>
    </row>
    <row r="18" spans="1:13" s="2" customFormat="1" ht="12.75" customHeight="1">
      <c r="A18" s="120" t="s">
        <v>62</v>
      </c>
      <c r="B18" s="121"/>
      <c r="C18" s="78" t="s">
        <v>2</v>
      </c>
      <c r="D18" s="125" t="s">
        <v>3</v>
      </c>
      <c r="E18" s="125"/>
      <c r="F18" s="125" t="s">
        <v>13</v>
      </c>
      <c r="G18" s="115" t="s">
        <v>4</v>
      </c>
      <c r="H18" s="115"/>
      <c r="I18" s="116" t="s">
        <v>5</v>
      </c>
      <c r="J18" s="116"/>
    </row>
    <row r="19" spans="1:13" s="2" customFormat="1" ht="11.5">
      <c r="A19" s="121"/>
      <c r="B19" s="121"/>
      <c r="C19" s="83" t="s">
        <v>51</v>
      </c>
      <c r="D19" s="122" t="s">
        <v>36</v>
      </c>
      <c r="E19" s="122"/>
      <c r="F19" s="122"/>
      <c r="G19" s="123">
        <v>33525</v>
      </c>
      <c r="H19" s="124"/>
      <c r="I19" s="118">
        <f>+G19*1.21</f>
        <v>40565.25</v>
      </c>
      <c r="J19" s="118"/>
    </row>
    <row r="20" spans="1:13" s="2" customFormat="1" ht="11.5">
      <c r="A20" s="121"/>
      <c r="B20" s="121"/>
      <c r="C20" s="83" t="s">
        <v>11</v>
      </c>
      <c r="D20" s="122" t="s">
        <v>36</v>
      </c>
      <c r="E20" s="122"/>
      <c r="F20" s="122"/>
      <c r="G20" s="123">
        <v>34995</v>
      </c>
      <c r="H20" s="124"/>
      <c r="I20" s="118">
        <f>+G20*1.21</f>
        <v>42343.95</v>
      </c>
      <c r="J20" s="118"/>
    </row>
    <row r="21" spans="1:13" s="2" customFormat="1" ht="11.5">
      <c r="A21" s="121"/>
      <c r="B21" s="121"/>
      <c r="C21" s="53" t="s">
        <v>51</v>
      </c>
      <c r="D21" s="122" t="s">
        <v>1</v>
      </c>
      <c r="E21" s="122"/>
      <c r="F21" s="122"/>
      <c r="G21" s="123">
        <v>36525</v>
      </c>
      <c r="H21" s="124"/>
      <c r="I21" s="118">
        <f t="shared" ref="I21:I22" si="0">+G21*1.21</f>
        <v>44195.25</v>
      </c>
      <c r="J21" s="118"/>
    </row>
    <row r="22" spans="1:13" s="2" customFormat="1" ht="11.5">
      <c r="A22" s="121"/>
      <c r="B22" s="121"/>
      <c r="C22" s="53" t="s">
        <v>11</v>
      </c>
      <c r="D22" s="122" t="s">
        <v>1</v>
      </c>
      <c r="E22" s="122"/>
      <c r="F22" s="122"/>
      <c r="G22" s="123">
        <v>37995</v>
      </c>
      <c r="H22" s="124"/>
      <c r="I22" s="118">
        <f t="shared" si="0"/>
        <v>45973.95</v>
      </c>
      <c r="J22" s="118"/>
    </row>
    <row r="23" spans="1:13" s="2" customFormat="1" ht="11.5">
      <c r="A23" s="121"/>
      <c r="B23" s="121"/>
      <c r="C23" s="53"/>
      <c r="D23" s="53"/>
      <c r="E23" s="53"/>
      <c r="F23" s="53"/>
      <c r="G23" s="114"/>
      <c r="H23" s="114"/>
      <c r="I23" s="76"/>
      <c r="J23" s="76"/>
      <c r="M23" s="44"/>
    </row>
    <row r="24" spans="1:13" s="2" customFormat="1" ht="12.75" customHeight="1">
      <c r="A24" s="17"/>
      <c r="B24" s="18"/>
      <c r="C24" s="75"/>
      <c r="D24" s="75"/>
      <c r="E24" s="75"/>
      <c r="F24" s="75"/>
      <c r="G24" s="49"/>
      <c r="H24" s="49"/>
      <c r="I24" s="48"/>
      <c r="J24" s="76"/>
    </row>
    <row r="25" spans="1:13" s="2" customFormat="1" ht="12.75" customHeight="1">
      <c r="A25" s="120" t="s">
        <v>54</v>
      </c>
      <c r="B25" s="121"/>
      <c r="C25" s="78" t="s">
        <v>2</v>
      </c>
      <c r="D25" s="125" t="s">
        <v>3</v>
      </c>
      <c r="E25" s="125"/>
      <c r="F25" s="125" t="s">
        <v>13</v>
      </c>
      <c r="G25" s="115" t="s">
        <v>4</v>
      </c>
      <c r="H25" s="115"/>
      <c r="I25" s="116" t="s">
        <v>5</v>
      </c>
      <c r="J25" s="116"/>
    </row>
    <row r="26" spans="1:13" s="2" customFormat="1" ht="11.5">
      <c r="A26" s="121"/>
      <c r="B26" s="121"/>
      <c r="C26" s="83" t="s">
        <v>26</v>
      </c>
      <c r="D26" s="122" t="s">
        <v>7</v>
      </c>
      <c r="E26" s="122"/>
      <c r="F26" s="122"/>
      <c r="G26" s="132">
        <v>41525</v>
      </c>
      <c r="H26" s="133"/>
      <c r="I26" s="118">
        <f>+G26*1.21</f>
        <v>50245.25</v>
      </c>
      <c r="J26" s="118"/>
    </row>
    <row r="27" spans="1:13" s="2" customFormat="1" ht="11.5">
      <c r="A27" s="121"/>
      <c r="B27" s="121"/>
      <c r="C27" s="83" t="s">
        <v>20</v>
      </c>
      <c r="D27" s="122" t="s">
        <v>7</v>
      </c>
      <c r="E27" s="122"/>
      <c r="F27" s="122"/>
      <c r="G27" s="117">
        <v>43995</v>
      </c>
      <c r="H27" s="117">
        <v>46917.75</v>
      </c>
      <c r="I27" s="118">
        <f>+G27*1.21</f>
        <v>53233.95</v>
      </c>
      <c r="J27" s="118"/>
    </row>
    <row r="28" spans="1:13" s="2" customFormat="1" ht="11.5">
      <c r="A28" s="121"/>
      <c r="B28" s="121"/>
      <c r="C28" s="83" t="s">
        <v>50</v>
      </c>
      <c r="D28" s="122" t="s">
        <v>7</v>
      </c>
      <c r="E28" s="122"/>
      <c r="F28" s="122"/>
      <c r="G28" s="117">
        <v>44975</v>
      </c>
      <c r="H28" s="117"/>
      <c r="I28" s="118">
        <f>+G28*1.21</f>
        <v>54419.75</v>
      </c>
      <c r="J28" s="118"/>
      <c r="M28" s="44"/>
    </row>
    <row r="29" spans="1:13" s="2" customFormat="1" ht="13">
      <c r="A29" s="17"/>
      <c r="B29" s="18"/>
      <c r="C29" s="75"/>
      <c r="D29" s="75"/>
      <c r="E29" s="75"/>
      <c r="F29" s="75"/>
      <c r="G29" s="49"/>
      <c r="H29" s="49"/>
      <c r="I29" s="76"/>
      <c r="J29" s="48"/>
    </row>
    <row r="30" spans="1:13" s="2" customFormat="1" ht="12.75" customHeight="1">
      <c r="A30" s="120" t="s">
        <v>63</v>
      </c>
      <c r="B30" s="121"/>
      <c r="C30" s="53"/>
      <c r="D30" s="53"/>
      <c r="E30" s="53"/>
      <c r="F30" s="53"/>
      <c r="G30" s="49"/>
      <c r="H30" s="49"/>
      <c r="I30" s="76"/>
      <c r="J30" s="76"/>
    </row>
    <row r="31" spans="1:13" s="2" customFormat="1" ht="12.75" customHeight="1">
      <c r="A31" s="121"/>
      <c r="B31" s="121"/>
      <c r="C31" s="78" t="s">
        <v>2</v>
      </c>
      <c r="D31" s="125" t="s">
        <v>3</v>
      </c>
      <c r="E31" s="125"/>
      <c r="F31" s="125" t="s">
        <v>13</v>
      </c>
      <c r="G31" s="115" t="s">
        <v>4</v>
      </c>
      <c r="H31" s="115"/>
      <c r="I31" s="116" t="s">
        <v>5</v>
      </c>
      <c r="J31" s="116"/>
    </row>
    <row r="32" spans="1:13" s="2" customFormat="1" ht="11.5">
      <c r="A32" s="121"/>
      <c r="B32" s="121"/>
      <c r="C32" s="83" t="s">
        <v>51</v>
      </c>
      <c r="D32" s="126" t="s">
        <v>1</v>
      </c>
      <c r="E32" s="126"/>
      <c r="F32" s="126"/>
      <c r="G32" s="117">
        <v>39995</v>
      </c>
      <c r="H32" s="117"/>
      <c r="I32" s="118">
        <f>+G32*1.21</f>
        <v>48393.95</v>
      </c>
      <c r="J32" s="118"/>
    </row>
    <row r="33" spans="1:16" s="2" customFormat="1" ht="11.5">
      <c r="A33" s="121"/>
      <c r="B33" s="121"/>
      <c r="C33" s="83" t="s">
        <v>11</v>
      </c>
      <c r="D33" s="126" t="s">
        <v>52</v>
      </c>
      <c r="E33" s="126"/>
      <c r="F33" s="126"/>
      <c r="G33" s="117">
        <v>41525</v>
      </c>
      <c r="H33" s="117">
        <v>49337.75</v>
      </c>
      <c r="I33" s="118">
        <f>+G33*1.21</f>
        <v>50245.25</v>
      </c>
      <c r="J33" s="118"/>
    </row>
    <row r="34" spans="1:16" s="2" customFormat="1" ht="11.5">
      <c r="A34" s="121"/>
      <c r="B34" s="121"/>
      <c r="C34" s="83" t="s">
        <v>65</v>
      </c>
      <c r="D34" s="126" t="s">
        <v>7</v>
      </c>
      <c r="E34" s="126"/>
      <c r="F34" s="126"/>
      <c r="G34" s="117">
        <v>42995</v>
      </c>
      <c r="H34" s="117"/>
      <c r="I34" s="118">
        <f>+G34*1.21</f>
        <v>52023.95</v>
      </c>
      <c r="J34" s="118"/>
    </row>
    <row r="35" spans="1:16" s="2" customFormat="1" ht="11.5">
      <c r="A35" s="121"/>
      <c r="B35" s="121"/>
      <c r="C35" s="83" t="s">
        <v>67</v>
      </c>
      <c r="D35" s="126" t="s">
        <v>7</v>
      </c>
      <c r="E35" s="126"/>
      <c r="F35" s="126"/>
      <c r="G35" s="117">
        <v>45525</v>
      </c>
      <c r="H35" s="117">
        <v>52362.75</v>
      </c>
      <c r="I35" s="118">
        <f>+G35*1.21</f>
        <v>55085.25</v>
      </c>
      <c r="J35" s="118"/>
    </row>
    <row r="36" spans="1:16" s="2" customFormat="1" ht="13">
      <c r="A36" s="17"/>
      <c r="B36" s="17"/>
      <c r="C36" s="83" t="s">
        <v>66</v>
      </c>
      <c r="D36" s="126" t="s">
        <v>7</v>
      </c>
      <c r="E36" s="126"/>
      <c r="F36" s="126"/>
      <c r="G36" s="117">
        <v>46475</v>
      </c>
      <c r="H36" s="117">
        <v>54419.75</v>
      </c>
      <c r="I36" s="118">
        <f>+G36*1.21</f>
        <v>56234.75</v>
      </c>
      <c r="J36" s="118"/>
    </row>
    <row r="37" spans="1:16" s="2" customFormat="1" ht="12.75" customHeight="1">
      <c r="A37" s="120" t="s">
        <v>61</v>
      </c>
      <c r="B37" s="121"/>
      <c r="C37" s="53"/>
      <c r="D37" s="53"/>
      <c r="E37" s="53"/>
      <c r="F37" s="53"/>
      <c r="G37" s="49"/>
      <c r="H37" s="49"/>
      <c r="I37" s="76"/>
      <c r="J37" s="76"/>
    </row>
    <row r="38" spans="1:16" s="2" customFormat="1" ht="12.75" customHeight="1">
      <c r="A38" s="121"/>
      <c r="B38" s="121"/>
      <c r="C38" s="78" t="s">
        <v>2</v>
      </c>
      <c r="D38" s="125" t="s">
        <v>3</v>
      </c>
      <c r="E38" s="125"/>
      <c r="F38" s="125" t="s">
        <v>13</v>
      </c>
      <c r="G38" s="115" t="s">
        <v>4</v>
      </c>
      <c r="H38" s="115"/>
      <c r="I38" s="116" t="s">
        <v>5</v>
      </c>
      <c r="J38" s="116"/>
    </row>
    <row r="39" spans="1:16" s="2" customFormat="1" ht="11.5">
      <c r="A39" s="121"/>
      <c r="B39" s="121"/>
      <c r="C39" s="83" t="s">
        <v>20</v>
      </c>
      <c r="D39" s="126" t="s">
        <v>55</v>
      </c>
      <c r="E39" s="126"/>
      <c r="F39" s="126"/>
      <c r="G39" s="117">
        <v>69900</v>
      </c>
      <c r="H39" s="117"/>
      <c r="I39" s="118">
        <f>+G39*1.21</f>
        <v>84579</v>
      </c>
      <c r="J39" s="118"/>
    </row>
    <row r="40" spans="1:16" s="2" customFormat="1" ht="11.5">
      <c r="A40" s="121"/>
      <c r="B40" s="121"/>
      <c r="C40" s="83" t="s">
        <v>50</v>
      </c>
      <c r="D40" s="126" t="s">
        <v>56</v>
      </c>
      <c r="E40" s="126"/>
      <c r="F40" s="126"/>
      <c r="G40" s="117">
        <v>73490</v>
      </c>
      <c r="H40" s="117"/>
      <c r="I40" s="118">
        <f>+G40*1.21</f>
        <v>88922.9</v>
      </c>
      <c r="J40" s="118"/>
    </row>
    <row r="41" spans="1:16" s="2" customFormat="1" ht="15.75" customHeight="1">
      <c r="A41" s="25"/>
      <c r="B41" s="10"/>
      <c r="C41" s="34"/>
      <c r="D41" s="34"/>
      <c r="E41" s="34"/>
      <c r="F41" s="34"/>
      <c r="G41" s="34"/>
      <c r="H41" s="34"/>
      <c r="I41" s="34"/>
      <c r="J41" s="26"/>
      <c r="L41" s="137"/>
      <c r="M41" s="138"/>
    </row>
    <row r="42" spans="1:16" s="2" customFormat="1" ht="15.75" customHeight="1">
      <c r="A42" s="151" t="s">
        <v>23</v>
      </c>
      <c r="B42" s="152"/>
      <c r="C42" s="29"/>
      <c r="D42" s="30"/>
      <c r="E42" s="31"/>
      <c r="F42" s="31"/>
      <c r="G42" s="32"/>
      <c r="H42" s="32"/>
      <c r="I42" s="32"/>
      <c r="J42" s="26"/>
    </row>
    <row r="43" spans="1:16" s="2" customFormat="1" ht="15.75" customHeight="1">
      <c r="A43" s="147" t="s">
        <v>12</v>
      </c>
      <c r="B43" s="147"/>
      <c r="C43" s="147"/>
      <c r="D43" s="147"/>
      <c r="E43" s="147"/>
      <c r="F43" s="147"/>
      <c r="G43" s="147"/>
      <c r="H43" s="147"/>
      <c r="I43" s="147"/>
      <c r="J43" s="26"/>
    </row>
    <row r="44" spans="1:16" s="2" customFormat="1" ht="12" customHeight="1">
      <c r="A44" s="147"/>
      <c r="B44" s="147"/>
      <c r="C44" s="147"/>
      <c r="D44" s="147"/>
      <c r="E44" s="147"/>
      <c r="F44" s="147"/>
      <c r="G44" s="147"/>
      <c r="H44" s="147"/>
      <c r="I44" s="147"/>
      <c r="J44" s="26"/>
    </row>
    <row r="45" spans="1:16" s="2" customFormat="1" ht="13">
      <c r="A45" s="147"/>
      <c r="B45" s="147"/>
      <c r="C45" s="147"/>
      <c r="D45" s="147"/>
      <c r="E45" s="147"/>
      <c r="F45" s="147"/>
      <c r="G45" s="147"/>
      <c r="H45" s="147"/>
      <c r="I45" s="147"/>
      <c r="J45" s="26"/>
      <c r="K45" s="134"/>
      <c r="L45" s="134"/>
      <c r="M45" s="134"/>
      <c r="N45" s="134"/>
      <c r="O45" s="134"/>
      <c r="P45" s="134"/>
    </row>
    <row r="46" spans="1:16" s="2" customFormat="1" ht="14.9" customHeight="1">
      <c r="A46" s="147"/>
      <c r="B46" s="147"/>
      <c r="C46" s="147"/>
      <c r="D46" s="147"/>
      <c r="E46" s="147"/>
      <c r="F46" s="147"/>
      <c r="G46" s="147"/>
      <c r="H46" s="147"/>
      <c r="I46" s="147"/>
      <c r="J46" s="26"/>
    </row>
    <row r="47" spans="1:16" s="2" customFormat="1">
      <c r="A47" s="147"/>
      <c r="B47" s="147"/>
      <c r="C47" s="147"/>
      <c r="D47" s="147"/>
      <c r="E47" s="147"/>
      <c r="F47" s="147"/>
      <c r="G47" s="147"/>
      <c r="H47" s="147"/>
      <c r="I47" s="147"/>
      <c r="J47" s="26"/>
    </row>
    <row r="48" spans="1:16" s="2" customFormat="1" ht="12.5">
      <c r="A48" s="33"/>
      <c r="B48" s="33"/>
      <c r="C48" s="33"/>
      <c r="D48" s="33"/>
      <c r="E48" s="33"/>
      <c r="F48" s="33"/>
      <c r="G48" s="33"/>
      <c r="H48" s="33"/>
      <c r="I48" s="33"/>
      <c r="J48" s="26"/>
    </row>
    <row r="49" spans="1:10" s="2" customFormat="1" ht="19.5" customHeight="1">
      <c r="A49" s="128" t="s">
        <v>37</v>
      </c>
      <c r="B49" s="129"/>
      <c r="C49" s="144" t="s">
        <v>2</v>
      </c>
      <c r="D49" s="144"/>
      <c r="E49" s="144" t="s">
        <v>0</v>
      </c>
      <c r="F49" s="144"/>
      <c r="G49" s="144" t="s">
        <v>4</v>
      </c>
      <c r="H49" s="144"/>
      <c r="I49" s="144" t="s">
        <v>5</v>
      </c>
      <c r="J49" s="144"/>
    </row>
    <row r="50" spans="1:10" s="2" customFormat="1" ht="11.5">
      <c r="A50" s="130" t="s">
        <v>38</v>
      </c>
      <c r="B50" s="131"/>
      <c r="C50" s="88"/>
      <c r="D50" s="88"/>
      <c r="E50" s="88" t="s">
        <v>24</v>
      </c>
      <c r="F50" s="88" t="s">
        <v>25</v>
      </c>
      <c r="G50" s="88" t="s">
        <v>24</v>
      </c>
      <c r="H50" s="88" t="s">
        <v>25</v>
      </c>
      <c r="I50" s="88" t="s">
        <v>24</v>
      </c>
      <c r="J50" s="88" t="s">
        <v>25</v>
      </c>
    </row>
    <row r="51" spans="1:10" s="2" customFormat="1" ht="11.5">
      <c r="A51" s="135" t="s">
        <v>43</v>
      </c>
      <c r="B51" s="136"/>
      <c r="C51" s="145"/>
      <c r="D51" s="146"/>
      <c r="E51" s="93" t="s">
        <v>39</v>
      </c>
      <c r="F51" s="94" t="s">
        <v>25</v>
      </c>
      <c r="G51" s="103" t="str">
        <f>'BE NL - masterdata'!G54</f>
        <v>-</v>
      </c>
      <c r="H51" s="95">
        <f>'BE NL - masterdata'!H54</f>
        <v>1000</v>
      </c>
      <c r="I51" s="92" t="s">
        <v>39</v>
      </c>
      <c r="J51" s="96">
        <f>'BE NL - masterdata'!J54</f>
        <v>1210</v>
      </c>
    </row>
    <row r="52" spans="1:10" s="2" customFormat="1" ht="11.5">
      <c r="A52" s="135" t="s">
        <v>44</v>
      </c>
      <c r="B52" s="136"/>
      <c r="C52" s="142" t="s">
        <v>31</v>
      </c>
      <c r="D52" s="143"/>
      <c r="E52" s="94" t="s">
        <v>27</v>
      </c>
      <c r="F52" s="93" t="s">
        <v>39</v>
      </c>
      <c r="G52" s="95">
        <f>'BE NL - masterdata'!G55</f>
        <v>3999</v>
      </c>
      <c r="H52" s="93" t="s">
        <v>39</v>
      </c>
      <c r="I52" s="96">
        <f>'BE NL - masterdata'!I55</f>
        <v>4838.79</v>
      </c>
      <c r="J52" s="92" t="s">
        <v>39</v>
      </c>
    </row>
    <row r="53" spans="1:10" s="2" customFormat="1" ht="11.5">
      <c r="A53" s="135" t="s">
        <v>45</v>
      </c>
      <c r="B53" s="136"/>
      <c r="C53" s="145"/>
      <c r="D53" s="146"/>
      <c r="E53" s="94" t="s">
        <v>28</v>
      </c>
      <c r="F53" s="93" t="s">
        <v>39</v>
      </c>
      <c r="G53" s="95">
        <f>'BE NL - masterdata'!G56</f>
        <v>2799</v>
      </c>
      <c r="H53" s="93" t="s">
        <v>39</v>
      </c>
      <c r="I53" s="96">
        <f>'BE NL - masterdata'!I56</f>
        <v>3386.79</v>
      </c>
      <c r="J53" s="92" t="s">
        <v>39</v>
      </c>
    </row>
    <row r="54" spans="1:10" s="2" customFormat="1" ht="11.5">
      <c r="A54" s="135" t="s">
        <v>46</v>
      </c>
      <c r="B54" s="136"/>
      <c r="C54" s="145"/>
      <c r="D54" s="146"/>
      <c r="E54" s="94" t="s">
        <v>29</v>
      </c>
      <c r="F54" s="93" t="s">
        <v>39</v>
      </c>
      <c r="G54" s="95">
        <f>'BE NL - masterdata'!G57</f>
        <v>2950</v>
      </c>
      <c r="H54" s="93" t="s">
        <v>39</v>
      </c>
      <c r="I54" s="96">
        <f>'BE NL - masterdata'!I57</f>
        <v>3569.5</v>
      </c>
      <c r="J54" s="92" t="s">
        <v>39</v>
      </c>
    </row>
    <row r="55" spans="1:10" s="2" customFormat="1" ht="11.5">
      <c r="A55" s="36"/>
      <c r="B55" s="36"/>
      <c r="C55" s="36"/>
      <c r="D55" s="36"/>
      <c r="E55" s="36"/>
      <c r="F55" s="36"/>
      <c r="G55" s="51"/>
      <c r="H55" s="52"/>
      <c r="I55" s="52"/>
      <c r="J55" s="48"/>
    </row>
    <row r="56" spans="1:10" s="2" customFormat="1" ht="11.5">
      <c r="A56" s="50"/>
      <c r="B56" s="50"/>
      <c r="C56" s="53"/>
      <c r="D56" s="53"/>
      <c r="E56" s="54"/>
      <c r="F56" s="54"/>
      <c r="G56" s="55"/>
      <c r="H56" s="56"/>
      <c r="I56" s="56"/>
      <c r="J56" s="48"/>
    </row>
    <row r="57" spans="1:10" s="2" customFormat="1" ht="11.5">
      <c r="A57" s="64" t="s">
        <v>6</v>
      </c>
      <c r="B57" s="97"/>
      <c r="C57" s="97"/>
      <c r="D57" s="97"/>
      <c r="G57" s="125" t="s">
        <v>4</v>
      </c>
      <c r="H57" s="125"/>
      <c r="I57" s="141" t="s">
        <v>5</v>
      </c>
      <c r="J57" s="141"/>
    </row>
    <row r="58" spans="1:10" s="2" customFormat="1" ht="11.5">
      <c r="A58" s="153" t="s">
        <v>42</v>
      </c>
      <c r="B58" s="147"/>
      <c r="C58" s="147"/>
      <c r="D58" s="147"/>
      <c r="E58" s="147"/>
      <c r="F58" s="154"/>
      <c r="G58" s="139">
        <v>743.8</v>
      </c>
      <c r="H58" s="140"/>
      <c r="I58" s="118">
        <f>ROUNDDOWN(+G58*1.21,2)</f>
        <v>899.99</v>
      </c>
      <c r="J58" s="118"/>
    </row>
    <row r="59" spans="1:10" s="2" customFormat="1" ht="11.5">
      <c r="A59" s="148" t="s">
        <v>34</v>
      </c>
      <c r="B59" s="149"/>
      <c r="C59" s="149"/>
      <c r="D59" s="149"/>
      <c r="F59" s="50"/>
      <c r="G59" s="139">
        <v>600</v>
      </c>
      <c r="H59" s="140"/>
      <c r="I59" s="118">
        <f>+G59*1.21</f>
        <v>726</v>
      </c>
      <c r="J59" s="118"/>
    </row>
    <row r="60" spans="1:10" s="2" customFormat="1" ht="11.5">
      <c r="A60" s="98" t="s">
        <v>35</v>
      </c>
      <c r="B60" s="47"/>
      <c r="C60" s="47"/>
      <c r="D60" s="47"/>
      <c r="F60" s="50"/>
      <c r="G60" s="139">
        <v>800</v>
      </c>
      <c r="H60" s="140"/>
      <c r="I60" s="118">
        <f>+G60*1.21</f>
        <v>968</v>
      </c>
      <c r="J60" s="118"/>
    </row>
    <row r="61" spans="1:10" s="2" customFormat="1" ht="11.5">
      <c r="A61" s="148" t="s">
        <v>8</v>
      </c>
      <c r="B61" s="149"/>
      <c r="C61" s="149"/>
      <c r="D61" s="149"/>
      <c r="F61" s="50"/>
      <c r="G61" s="139">
        <v>165</v>
      </c>
      <c r="H61" s="140"/>
      <c r="I61" s="118">
        <f>+G61*1.21</f>
        <v>199.65</v>
      </c>
      <c r="J61" s="118"/>
    </row>
    <row r="62" spans="1:10" s="2" customFormat="1" ht="11.5">
      <c r="A62" s="148" t="s">
        <v>40</v>
      </c>
      <c r="B62" s="149"/>
      <c r="C62" s="149"/>
      <c r="D62" s="149"/>
      <c r="F62" s="50"/>
      <c r="G62" s="139">
        <f>'BE NL - masterdata'!G65:H65</f>
        <v>475</v>
      </c>
      <c r="H62" s="140"/>
      <c r="I62" s="118">
        <f>+G62*1.21</f>
        <v>574.75</v>
      </c>
      <c r="J62" s="118"/>
    </row>
    <row r="63" spans="1:10" s="2" customFormat="1" ht="13">
      <c r="A63" s="27"/>
      <c r="B63" s="42"/>
      <c r="C63" s="43"/>
      <c r="D63" s="26"/>
      <c r="E63" s="43"/>
      <c r="F63" s="43"/>
      <c r="G63" s="26"/>
      <c r="H63" s="32"/>
      <c r="I63" s="32"/>
      <c r="J63" s="26"/>
    </row>
    <row r="64" spans="1:10" s="2" customFormat="1" ht="11.5">
      <c r="A64" s="65"/>
      <c r="B64" s="49"/>
      <c r="C64" s="65"/>
      <c r="D64" s="65"/>
      <c r="E64" s="67"/>
      <c r="F64" s="67"/>
      <c r="G64" s="67"/>
      <c r="H64" s="67"/>
      <c r="I64" s="67"/>
      <c r="J64" s="67"/>
    </row>
    <row r="65" spans="1:10" s="2" customFormat="1" ht="13">
      <c r="A65" s="21"/>
      <c r="B65" s="21"/>
      <c r="C65" s="15"/>
      <c r="E65" s="15"/>
      <c r="F65" s="15"/>
      <c r="H65" s="20"/>
      <c r="I65" s="20"/>
    </row>
    <row r="66" spans="1:10" s="2" customFormat="1" ht="13">
      <c r="A66" s="21"/>
      <c r="B66" s="21"/>
      <c r="C66" s="21"/>
      <c r="D66" s="21"/>
      <c r="E66" s="19"/>
      <c r="F66" s="19"/>
      <c r="G66" s="19"/>
      <c r="H66" s="20"/>
      <c r="I66" s="20"/>
    </row>
    <row r="67" spans="1:10" s="2" customFormat="1" ht="14.5">
      <c r="A67" s="21"/>
      <c r="B67" s="21"/>
      <c r="C67" s="21"/>
      <c r="D67"/>
      <c r="E67" s="19"/>
      <c r="F67" s="19"/>
      <c r="G67" s="19"/>
      <c r="H67" s="20"/>
      <c r="I67" s="20"/>
    </row>
    <row r="68" spans="1:10" s="2" customFormat="1" ht="13">
      <c r="A68" s="21"/>
      <c r="B68" s="21"/>
      <c r="C68" s="21"/>
      <c r="D68" s="21"/>
      <c r="E68" s="19"/>
      <c r="F68" s="19"/>
      <c r="G68" s="19"/>
      <c r="H68" s="20"/>
      <c r="I68" s="20"/>
    </row>
    <row r="69" spans="1:10" ht="13">
      <c r="A69" s="21"/>
      <c r="B69" s="21"/>
      <c r="C69" s="21"/>
      <c r="D69" s="21"/>
      <c r="E69" s="19"/>
      <c r="F69" s="19"/>
      <c r="G69" s="19"/>
      <c r="H69" s="20"/>
      <c r="I69" s="20"/>
      <c r="J69" s="2"/>
    </row>
    <row r="70" spans="1:10" ht="13">
      <c r="A70" s="21"/>
      <c r="B70" s="21"/>
      <c r="C70" s="21"/>
      <c r="D70" s="21"/>
      <c r="E70" s="19"/>
      <c r="F70" s="19"/>
      <c r="G70" s="19"/>
      <c r="H70" s="20"/>
      <c r="I70" s="20"/>
      <c r="J70" s="2"/>
    </row>
    <row r="71" spans="1:10" ht="13">
      <c r="A71" s="21"/>
      <c r="B71" s="21"/>
      <c r="C71" s="21"/>
      <c r="D71" s="21"/>
      <c r="E71" s="19"/>
      <c r="F71" s="19"/>
      <c r="G71" s="19"/>
      <c r="H71" s="20"/>
      <c r="I71" s="20"/>
      <c r="J71" s="2"/>
    </row>
    <row r="72" spans="1:10">
      <c r="A72" s="2"/>
      <c r="B72" s="2"/>
      <c r="C72" s="2"/>
      <c r="D72" s="2"/>
      <c r="E72" s="2"/>
      <c r="F72" s="2"/>
      <c r="G72" s="2"/>
      <c r="H72" s="8"/>
      <c r="I72" s="8"/>
      <c r="J72" s="2"/>
    </row>
    <row r="73" spans="1:10">
      <c r="A73" s="2"/>
      <c r="B73" s="2"/>
      <c r="C73" s="2"/>
      <c r="D73" s="2"/>
      <c r="E73" s="2"/>
      <c r="F73" s="2"/>
      <c r="G73" s="2"/>
      <c r="H73" s="2"/>
      <c r="I73" s="2"/>
      <c r="J73" s="2"/>
    </row>
    <row r="74" spans="1:10">
      <c r="A74" s="2"/>
      <c r="B74" s="2"/>
      <c r="C74" s="2"/>
      <c r="D74" s="2"/>
      <c r="E74" s="2"/>
      <c r="F74" s="2"/>
      <c r="G74" s="2"/>
      <c r="H74" s="2"/>
      <c r="I74" s="2"/>
      <c r="J74" s="2"/>
    </row>
    <row r="75" spans="1:10">
      <c r="A75" s="4"/>
      <c r="B75" s="2"/>
      <c r="C75" s="2"/>
      <c r="D75" s="2"/>
      <c r="E75" s="2"/>
      <c r="F75" s="2"/>
      <c r="G75" s="2"/>
      <c r="H75" s="2"/>
      <c r="I75" s="2"/>
      <c r="J75" s="2"/>
    </row>
    <row r="76" spans="1:10">
      <c r="A76" s="4"/>
      <c r="B76" s="2"/>
      <c r="C76" s="2"/>
      <c r="D76" s="2"/>
      <c r="E76" s="2"/>
      <c r="F76" s="2"/>
      <c r="G76" s="2"/>
      <c r="H76" s="2"/>
      <c r="I76" s="2"/>
      <c r="J76" s="2"/>
    </row>
    <row r="77" spans="1:10">
      <c r="A77" s="2"/>
      <c r="B77" s="2"/>
      <c r="C77" s="2"/>
      <c r="D77" s="2"/>
      <c r="E77" s="2"/>
      <c r="F77" s="2"/>
      <c r="G77" s="2"/>
      <c r="H77" s="2"/>
      <c r="I77" s="3"/>
      <c r="J77" s="2"/>
    </row>
    <row r="78" spans="1:10">
      <c r="A78" s="2"/>
      <c r="B78" s="2"/>
      <c r="C78" s="2"/>
      <c r="D78" s="2"/>
      <c r="E78" s="2"/>
      <c r="F78" s="2"/>
      <c r="G78" s="2"/>
      <c r="H78" s="2"/>
      <c r="I78" s="2"/>
      <c r="J78" s="2"/>
    </row>
    <row r="79" spans="1:10">
      <c r="A79" s="2"/>
      <c r="B79" s="2"/>
      <c r="C79" s="2"/>
      <c r="D79" s="2"/>
      <c r="E79" s="2"/>
      <c r="F79" s="2"/>
      <c r="G79" s="2"/>
      <c r="H79" s="2"/>
      <c r="I79" s="2"/>
      <c r="J79" s="2"/>
    </row>
    <row r="80" spans="1:10">
      <c r="A80" s="2"/>
      <c r="B80" s="2"/>
      <c r="C80" s="2"/>
      <c r="D80" s="2"/>
      <c r="E80" s="2"/>
      <c r="F80" s="2"/>
      <c r="G80" s="2"/>
      <c r="H80" s="2"/>
      <c r="I80" s="2"/>
      <c r="J80" s="2"/>
    </row>
    <row r="81" spans="1:10">
      <c r="A81" s="2"/>
      <c r="B81" s="2"/>
      <c r="C81" s="2"/>
      <c r="D81" s="2"/>
      <c r="E81" s="2"/>
      <c r="F81" s="2"/>
      <c r="G81" s="2"/>
      <c r="H81" s="2"/>
      <c r="I81" s="2"/>
      <c r="J81" s="2"/>
    </row>
    <row r="82" spans="1:10">
      <c r="A82" s="2"/>
      <c r="B82" s="2"/>
      <c r="C82" s="2"/>
      <c r="D82" s="2"/>
      <c r="E82" s="2"/>
      <c r="F82" s="2"/>
      <c r="G82" s="2"/>
      <c r="H82" s="2"/>
      <c r="I82" s="2"/>
      <c r="J82" s="2"/>
    </row>
    <row r="83" spans="1:10">
      <c r="A83" s="2"/>
      <c r="B83" s="2"/>
      <c r="C83" s="2"/>
      <c r="D83" s="2"/>
      <c r="E83" s="2"/>
      <c r="F83" s="2"/>
      <c r="G83" s="2"/>
      <c r="H83" s="2"/>
      <c r="I83" s="2"/>
      <c r="J83" s="2"/>
    </row>
    <row r="84" spans="1:10">
      <c r="A84" s="2"/>
      <c r="B84" s="2"/>
      <c r="C84" s="2"/>
      <c r="D84" s="2"/>
      <c r="E84" s="2"/>
      <c r="F84" s="2"/>
      <c r="G84" s="2"/>
      <c r="H84" s="2"/>
      <c r="I84" s="2"/>
      <c r="J84" s="2"/>
    </row>
    <row r="85" spans="1:10">
      <c r="A85" s="2"/>
      <c r="B85" s="2"/>
      <c r="C85" s="2"/>
      <c r="D85" s="2"/>
      <c r="E85" s="2"/>
      <c r="F85" s="2"/>
      <c r="G85" s="2"/>
      <c r="H85" s="2"/>
      <c r="I85" s="2"/>
      <c r="J85" s="2"/>
    </row>
    <row r="86" spans="1:10">
      <c r="A86" s="2"/>
      <c r="B86" s="2"/>
      <c r="C86" s="2"/>
      <c r="D86" s="2"/>
      <c r="E86" s="2"/>
      <c r="F86" s="2"/>
      <c r="G86" s="2"/>
      <c r="H86" s="2"/>
      <c r="I86" s="2"/>
      <c r="J86" s="2"/>
    </row>
    <row r="87" spans="1:10">
      <c r="A87" s="2"/>
      <c r="B87" s="2"/>
      <c r="C87" s="2"/>
      <c r="D87" s="2"/>
      <c r="E87" s="2"/>
      <c r="F87" s="2"/>
      <c r="G87" s="2"/>
      <c r="H87" s="2"/>
      <c r="I87" s="2"/>
      <c r="J87" s="2"/>
    </row>
    <row r="88" spans="1:10">
      <c r="A88" s="2"/>
      <c r="B88" s="2"/>
      <c r="C88" s="2"/>
      <c r="D88" s="2"/>
      <c r="E88" s="2"/>
      <c r="F88" s="2"/>
      <c r="G88" s="2"/>
      <c r="H88" s="2"/>
      <c r="I88" s="2"/>
      <c r="J88" s="2"/>
    </row>
    <row r="89" spans="1:10">
      <c r="A89" s="2"/>
      <c r="B89" s="2"/>
      <c r="C89" s="2"/>
      <c r="D89" s="2"/>
      <c r="E89" s="2"/>
      <c r="F89" s="2"/>
      <c r="G89" s="2"/>
      <c r="H89" s="2"/>
      <c r="I89" s="2"/>
      <c r="J89" s="2"/>
    </row>
    <row r="90" spans="1:10">
      <c r="A90" s="2"/>
      <c r="B90" s="2"/>
      <c r="C90" s="2"/>
      <c r="D90" s="2"/>
      <c r="E90" s="2"/>
      <c r="F90" s="2"/>
      <c r="G90" s="2"/>
      <c r="H90" s="2"/>
      <c r="I90" s="2"/>
      <c r="J90" s="2"/>
    </row>
    <row r="91" spans="1:10">
      <c r="A91" s="2"/>
      <c r="B91" s="2"/>
      <c r="C91" s="2"/>
      <c r="D91" s="2"/>
      <c r="E91" s="2"/>
      <c r="F91" s="2"/>
      <c r="G91" s="2"/>
      <c r="H91" s="2"/>
      <c r="I91" s="2"/>
      <c r="J91" s="2"/>
    </row>
    <row r="92" spans="1:10">
      <c r="A92" s="2"/>
      <c r="B92" s="2"/>
      <c r="C92" s="2"/>
      <c r="D92" s="2"/>
      <c r="E92" s="2"/>
      <c r="F92" s="2"/>
      <c r="G92" s="2"/>
      <c r="H92" s="2"/>
      <c r="I92" s="2"/>
      <c r="J92" s="2"/>
    </row>
    <row r="93" spans="1:10">
      <c r="A93" s="2"/>
      <c r="B93" s="2"/>
      <c r="C93" s="2"/>
      <c r="D93" s="2"/>
      <c r="E93" s="2"/>
      <c r="F93" s="2"/>
      <c r="G93" s="2"/>
      <c r="H93" s="2"/>
      <c r="I93" s="2"/>
      <c r="J93" s="2"/>
    </row>
  </sheetData>
  <mergeCells count="93">
    <mergeCell ref="I36:J36"/>
    <mergeCell ref="D31:F31"/>
    <mergeCell ref="G31:H31"/>
    <mergeCell ref="I31:J31"/>
    <mergeCell ref="D32:F32"/>
    <mergeCell ref="G32:H32"/>
    <mergeCell ref="I32:J32"/>
    <mergeCell ref="D33:F33"/>
    <mergeCell ref="G33:H33"/>
    <mergeCell ref="I33:J33"/>
    <mergeCell ref="D34:F34"/>
    <mergeCell ref="G34:H34"/>
    <mergeCell ref="I34:J34"/>
    <mergeCell ref="A37:B40"/>
    <mergeCell ref="D40:F40"/>
    <mergeCell ref="G40:H40"/>
    <mergeCell ref="I40:J40"/>
    <mergeCell ref="D35:F35"/>
    <mergeCell ref="G35:H35"/>
    <mergeCell ref="I35:J35"/>
    <mergeCell ref="D38:F38"/>
    <mergeCell ref="G38:H38"/>
    <mergeCell ref="I38:J38"/>
    <mergeCell ref="D39:F39"/>
    <mergeCell ref="G39:H39"/>
    <mergeCell ref="I39:J39"/>
    <mergeCell ref="A30:B35"/>
    <mergeCell ref="D36:F36"/>
    <mergeCell ref="G36:H36"/>
    <mergeCell ref="G21:H21"/>
    <mergeCell ref="I21:J21"/>
    <mergeCell ref="D25:F25"/>
    <mergeCell ref="G25:H25"/>
    <mergeCell ref="I25:J25"/>
    <mergeCell ref="I28:J28"/>
    <mergeCell ref="A18:B23"/>
    <mergeCell ref="D22:F22"/>
    <mergeCell ref="G22:H22"/>
    <mergeCell ref="I22:J22"/>
    <mergeCell ref="A25:B28"/>
    <mergeCell ref="D28:F28"/>
    <mergeCell ref="G28:H28"/>
    <mergeCell ref="D26:F26"/>
    <mergeCell ref="G26:H26"/>
    <mergeCell ref="I26:J26"/>
    <mergeCell ref="D27:F27"/>
    <mergeCell ref="G27:H27"/>
    <mergeCell ref="I27:J27"/>
    <mergeCell ref="I20:J20"/>
    <mergeCell ref="D21:F21"/>
    <mergeCell ref="A16:J16"/>
    <mergeCell ref="I49:J49"/>
    <mergeCell ref="G49:H49"/>
    <mergeCell ref="I60:J60"/>
    <mergeCell ref="I61:J61"/>
    <mergeCell ref="A42:B42"/>
    <mergeCell ref="D18:F18"/>
    <mergeCell ref="G18:H18"/>
    <mergeCell ref="I18:J18"/>
    <mergeCell ref="D19:F19"/>
    <mergeCell ref="G19:H19"/>
    <mergeCell ref="I19:J19"/>
    <mergeCell ref="D20:F20"/>
    <mergeCell ref="G20:H20"/>
    <mergeCell ref="A50:B50"/>
    <mergeCell ref="A58:F58"/>
    <mergeCell ref="I62:J62"/>
    <mergeCell ref="I58:J58"/>
    <mergeCell ref="I59:J59"/>
    <mergeCell ref="A43:I47"/>
    <mergeCell ref="C51:D51"/>
    <mergeCell ref="A62:D62"/>
    <mergeCell ref="A61:D61"/>
    <mergeCell ref="A54:B54"/>
    <mergeCell ref="C54:D54"/>
    <mergeCell ref="A52:B52"/>
    <mergeCell ref="A59:D59"/>
    <mergeCell ref="G59:H59"/>
    <mergeCell ref="G60:H60"/>
    <mergeCell ref="G61:H61"/>
    <mergeCell ref="G62:H62"/>
    <mergeCell ref="A49:B49"/>
    <mergeCell ref="L41:M41"/>
    <mergeCell ref="K45:P45"/>
    <mergeCell ref="I57:J57"/>
    <mergeCell ref="G57:H57"/>
    <mergeCell ref="G58:H58"/>
    <mergeCell ref="C52:D52"/>
    <mergeCell ref="E49:F49"/>
    <mergeCell ref="C49:D49"/>
    <mergeCell ref="A53:B53"/>
    <mergeCell ref="C53:D53"/>
    <mergeCell ref="A51:B51"/>
  </mergeCells>
  <printOptions horizontalCentered="1" verticalCentered="1"/>
  <pageMargins left="3.937007874015748E-2" right="3.937007874015748E-2" top="0.35433070866141736" bottom="0.35433070866141736" header="0" footer="0"/>
  <pageSetup paperSize="9" scale="86" orientation="portrait" r:id="rId1"/>
  <rowBreaks count="1" manualBreakCount="1">
    <brk id="4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6582B-EF8E-469B-A829-F1A9AEA2E25B}">
  <sheetPr>
    <pageSetUpPr fitToPage="1"/>
  </sheetPr>
  <dimension ref="A1:P93"/>
  <sheetViews>
    <sheetView showGridLines="0" zoomScaleNormal="100" zoomScaleSheetLayoutView="130" zoomScalePageLayoutView="40" workbookViewId="0">
      <selection activeCell="G33" sqref="G33:H33"/>
    </sheetView>
  </sheetViews>
  <sheetFormatPr defaultColWidth="8.81640625" defaultRowHeight="10.5"/>
  <cols>
    <col min="1" max="1" width="6.1796875" style="1" customWidth="1"/>
    <col min="2" max="2" width="22.81640625" style="1" customWidth="1"/>
    <col min="3" max="3" width="12.7265625" style="1" customWidth="1"/>
    <col min="4" max="4" width="15.453125" style="1" customWidth="1"/>
    <col min="5" max="5" width="4.1796875" style="1" customWidth="1"/>
    <col min="6" max="6" width="4.54296875" style="1" customWidth="1"/>
    <col min="7" max="7" width="11.81640625" style="1" customWidth="1"/>
    <col min="8" max="8" width="11.453125" style="1" customWidth="1"/>
    <col min="9" max="9" width="12.453125" style="1" customWidth="1"/>
    <col min="10" max="10" width="11.1796875" style="1" customWidth="1"/>
    <col min="11" max="16384" width="8.81640625" style="1"/>
  </cols>
  <sheetData>
    <row r="1" spans="1:2">
      <c r="A1" s="13"/>
    </row>
    <row r="2" spans="1:2">
      <c r="A2" s="12"/>
      <c r="B2" s="12"/>
    </row>
    <row r="3" spans="1:2">
      <c r="A3" s="12"/>
      <c r="B3" s="12"/>
    </row>
    <row r="4" spans="1:2">
      <c r="A4" s="12"/>
      <c r="B4" s="12"/>
    </row>
    <row r="5" spans="1:2">
      <c r="A5" s="12"/>
      <c r="B5" s="12"/>
    </row>
    <row r="6" spans="1:2">
      <c r="A6" s="12"/>
      <c r="B6" s="12"/>
    </row>
    <row r="7" spans="1:2">
      <c r="A7" s="12"/>
      <c r="B7" s="12"/>
    </row>
    <row r="8" spans="1:2">
      <c r="A8" s="12"/>
      <c r="B8" s="12"/>
    </row>
    <row r="9" spans="1:2">
      <c r="A9" s="12"/>
      <c r="B9" s="12"/>
    </row>
    <row r="10" spans="1:2">
      <c r="A10" s="12"/>
      <c r="B10" s="12"/>
    </row>
    <row r="14" spans="1:2" ht="13">
      <c r="A14" s="11"/>
    </row>
    <row r="15" spans="1:2" ht="13">
      <c r="A15" s="11"/>
    </row>
    <row r="16" spans="1:2" ht="15.75" customHeight="1">
      <c r="A16" s="11"/>
    </row>
    <row r="17" spans="1:13" ht="15.75" customHeight="1">
      <c r="A17" s="11"/>
    </row>
    <row r="18" spans="1:13" s="2" customFormat="1" ht="12.75" customHeight="1">
      <c r="A18" s="120" t="s">
        <v>62</v>
      </c>
      <c r="B18" s="121"/>
      <c r="C18" s="78" t="s">
        <v>2</v>
      </c>
      <c r="D18" s="125" t="s">
        <v>3</v>
      </c>
      <c r="E18" s="125"/>
      <c r="F18" s="125" t="s">
        <v>13</v>
      </c>
      <c r="G18" s="115" t="s">
        <v>4</v>
      </c>
      <c r="H18" s="115"/>
      <c r="I18" s="116" t="s">
        <v>5</v>
      </c>
      <c r="J18" s="116"/>
    </row>
    <row r="19" spans="1:13" s="2" customFormat="1" ht="11.5">
      <c r="A19" s="121"/>
      <c r="B19" s="121"/>
      <c r="C19" s="83" t="s">
        <v>51</v>
      </c>
      <c r="D19" s="122" t="s">
        <v>36</v>
      </c>
      <c r="E19" s="122"/>
      <c r="F19" s="122"/>
      <c r="G19" s="123">
        <v>33525</v>
      </c>
      <c r="H19" s="124"/>
      <c r="I19" s="118">
        <f>+G19*1.17</f>
        <v>39224.25</v>
      </c>
      <c r="J19" s="118"/>
    </row>
    <row r="20" spans="1:13" s="2" customFormat="1" ht="11.5">
      <c r="A20" s="121"/>
      <c r="B20" s="121"/>
      <c r="C20" s="83" t="s">
        <v>11</v>
      </c>
      <c r="D20" s="122" t="s">
        <v>36</v>
      </c>
      <c r="E20" s="122"/>
      <c r="F20" s="122"/>
      <c r="G20" s="123">
        <v>34995</v>
      </c>
      <c r="H20" s="124"/>
      <c r="I20" s="118">
        <f t="shared" ref="I20:I22" si="0">+G20*1.17</f>
        <v>40944.149999999994</v>
      </c>
      <c r="J20" s="118"/>
    </row>
    <row r="21" spans="1:13" s="2" customFormat="1" ht="11.5">
      <c r="A21" s="121"/>
      <c r="B21" s="121"/>
      <c r="C21" s="53" t="s">
        <v>51</v>
      </c>
      <c r="D21" s="122" t="s">
        <v>1</v>
      </c>
      <c r="E21" s="122"/>
      <c r="F21" s="122"/>
      <c r="G21" s="123">
        <v>36525</v>
      </c>
      <c r="H21" s="124"/>
      <c r="I21" s="118">
        <f t="shared" si="0"/>
        <v>42734.25</v>
      </c>
      <c r="J21" s="118"/>
    </row>
    <row r="22" spans="1:13" s="2" customFormat="1" ht="11.5">
      <c r="A22" s="121"/>
      <c r="B22" s="121"/>
      <c r="C22" s="53" t="s">
        <v>11</v>
      </c>
      <c r="D22" s="122" t="s">
        <v>1</v>
      </c>
      <c r="E22" s="122"/>
      <c r="F22" s="122"/>
      <c r="G22" s="123">
        <v>37995</v>
      </c>
      <c r="H22" s="124"/>
      <c r="I22" s="118">
        <f t="shared" si="0"/>
        <v>44454.149999999994</v>
      </c>
      <c r="J22" s="118"/>
    </row>
    <row r="23" spans="1:13" s="2" customFormat="1" ht="11.5">
      <c r="A23" s="121"/>
      <c r="B23" s="121"/>
      <c r="C23" s="53"/>
      <c r="D23" s="53"/>
      <c r="E23" s="53"/>
      <c r="F23" s="53"/>
      <c r="G23" s="114"/>
      <c r="H23" s="114"/>
      <c r="I23" s="76"/>
      <c r="J23" s="76"/>
      <c r="M23" s="44"/>
    </row>
    <row r="24" spans="1:13" s="2" customFormat="1" ht="12.75" customHeight="1">
      <c r="A24" s="17"/>
      <c r="B24" s="18"/>
      <c r="C24" s="75"/>
      <c r="D24" s="75"/>
      <c r="E24" s="75"/>
      <c r="F24" s="75"/>
      <c r="G24" s="49"/>
      <c r="H24" s="49"/>
      <c r="I24" s="48"/>
      <c r="J24" s="76"/>
    </row>
    <row r="25" spans="1:13" s="2" customFormat="1" ht="12.75" customHeight="1">
      <c r="A25" s="120" t="s">
        <v>57</v>
      </c>
      <c r="B25" s="121"/>
      <c r="C25" s="78" t="s">
        <v>2</v>
      </c>
      <c r="D25" s="125" t="s">
        <v>3</v>
      </c>
      <c r="E25" s="125"/>
      <c r="F25" s="125" t="s">
        <v>13</v>
      </c>
      <c r="G25" s="115" t="s">
        <v>4</v>
      </c>
      <c r="H25" s="115"/>
      <c r="I25" s="116" t="s">
        <v>5</v>
      </c>
      <c r="J25" s="116"/>
    </row>
    <row r="26" spans="1:13" s="2" customFormat="1" ht="11.5">
      <c r="A26" s="121"/>
      <c r="B26" s="121"/>
      <c r="C26" s="83" t="s">
        <v>26</v>
      </c>
      <c r="D26" s="122" t="s">
        <v>7</v>
      </c>
      <c r="E26" s="122"/>
      <c r="F26" s="122"/>
      <c r="G26" s="132">
        <v>41525</v>
      </c>
      <c r="H26" s="133"/>
      <c r="I26" s="118">
        <f>+G26*1.17</f>
        <v>48584.25</v>
      </c>
      <c r="J26" s="118"/>
    </row>
    <row r="27" spans="1:13" s="2" customFormat="1" ht="11.5">
      <c r="A27" s="121"/>
      <c r="B27" s="121"/>
      <c r="C27" s="83" t="s">
        <v>20</v>
      </c>
      <c r="D27" s="122" t="s">
        <v>7</v>
      </c>
      <c r="E27" s="122"/>
      <c r="F27" s="122"/>
      <c r="G27" s="117">
        <v>43995</v>
      </c>
      <c r="H27" s="117">
        <v>46917.75</v>
      </c>
      <c r="I27" s="118">
        <f t="shared" ref="I27:I28" si="1">+G27*1.17</f>
        <v>51474.149999999994</v>
      </c>
      <c r="J27" s="118"/>
    </row>
    <row r="28" spans="1:13" s="2" customFormat="1" ht="11.5">
      <c r="A28" s="121"/>
      <c r="B28" s="121"/>
      <c r="C28" s="83" t="s">
        <v>50</v>
      </c>
      <c r="D28" s="122" t="s">
        <v>7</v>
      </c>
      <c r="E28" s="122"/>
      <c r="F28" s="122"/>
      <c r="G28" s="117">
        <v>44975</v>
      </c>
      <c r="H28" s="117"/>
      <c r="I28" s="118">
        <f t="shared" si="1"/>
        <v>52620.75</v>
      </c>
      <c r="J28" s="118"/>
      <c r="M28" s="44"/>
    </row>
    <row r="29" spans="1:13" s="2" customFormat="1" ht="13">
      <c r="A29" s="17"/>
      <c r="B29" s="18"/>
      <c r="C29" s="75"/>
      <c r="D29" s="75"/>
      <c r="E29" s="75"/>
      <c r="F29" s="75"/>
      <c r="G29" s="49"/>
      <c r="H29" s="49"/>
      <c r="I29" s="76"/>
      <c r="J29" s="48"/>
    </row>
    <row r="30" spans="1:13" s="2" customFormat="1" ht="12.75" customHeight="1">
      <c r="A30" s="120" t="s">
        <v>63</v>
      </c>
      <c r="B30" s="121"/>
      <c r="C30" s="53"/>
      <c r="D30" s="53"/>
      <c r="E30" s="53"/>
      <c r="F30" s="53"/>
      <c r="G30" s="49"/>
      <c r="H30" s="49"/>
      <c r="I30" s="76"/>
      <c r="J30" s="76"/>
    </row>
    <row r="31" spans="1:13" s="2" customFormat="1" ht="12.75" customHeight="1">
      <c r="A31" s="121"/>
      <c r="B31" s="121"/>
      <c r="C31" s="78" t="s">
        <v>2</v>
      </c>
      <c r="D31" s="125" t="s">
        <v>3</v>
      </c>
      <c r="E31" s="125"/>
      <c r="F31" s="125" t="s">
        <v>13</v>
      </c>
      <c r="G31" s="115" t="s">
        <v>4</v>
      </c>
      <c r="H31" s="115"/>
      <c r="I31" s="116" t="s">
        <v>5</v>
      </c>
      <c r="J31" s="116"/>
    </row>
    <row r="32" spans="1:13" s="2" customFormat="1" ht="11.5">
      <c r="A32" s="121"/>
      <c r="B32" s="121"/>
      <c r="C32" s="83" t="s">
        <v>51</v>
      </c>
      <c r="D32" s="126" t="s">
        <v>1</v>
      </c>
      <c r="E32" s="126"/>
      <c r="F32" s="126"/>
      <c r="G32" s="117">
        <v>39995</v>
      </c>
      <c r="H32" s="117"/>
      <c r="I32" s="118">
        <f>+G32*1.17</f>
        <v>46794.149999999994</v>
      </c>
      <c r="J32" s="118"/>
    </row>
    <row r="33" spans="1:16" s="2" customFormat="1" ht="11.5">
      <c r="A33" s="121"/>
      <c r="B33" s="121"/>
      <c r="C33" s="83" t="s">
        <v>11</v>
      </c>
      <c r="D33" s="126" t="s">
        <v>52</v>
      </c>
      <c r="E33" s="126"/>
      <c r="F33" s="126"/>
      <c r="G33" s="117">
        <v>41525</v>
      </c>
      <c r="H33" s="117">
        <v>49337.75</v>
      </c>
      <c r="I33" s="118">
        <f t="shared" ref="I33:I36" si="2">+G33*1.17</f>
        <v>48584.25</v>
      </c>
      <c r="J33" s="118"/>
    </row>
    <row r="34" spans="1:16" s="2" customFormat="1" ht="11.5">
      <c r="A34" s="121"/>
      <c r="B34" s="121"/>
      <c r="C34" s="83" t="s">
        <v>65</v>
      </c>
      <c r="D34" s="126" t="s">
        <v>7</v>
      </c>
      <c r="E34" s="126"/>
      <c r="F34" s="126"/>
      <c r="G34" s="117">
        <v>42995</v>
      </c>
      <c r="H34" s="117"/>
      <c r="I34" s="118">
        <f t="shared" si="2"/>
        <v>50304.149999999994</v>
      </c>
      <c r="J34" s="118"/>
    </row>
    <row r="35" spans="1:16" s="2" customFormat="1" ht="11.5">
      <c r="A35" s="121"/>
      <c r="B35" s="121"/>
      <c r="C35" s="83" t="s">
        <v>64</v>
      </c>
      <c r="D35" s="126" t="s">
        <v>7</v>
      </c>
      <c r="E35" s="126"/>
      <c r="F35" s="126"/>
      <c r="G35" s="117">
        <v>45525</v>
      </c>
      <c r="H35" s="117">
        <v>52362.75</v>
      </c>
      <c r="I35" s="118">
        <f t="shared" si="2"/>
        <v>53264.25</v>
      </c>
      <c r="J35" s="118"/>
    </row>
    <row r="36" spans="1:16" s="2" customFormat="1" ht="13">
      <c r="A36" s="17"/>
      <c r="B36" s="17"/>
      <c r="C36" s="83" t="s">
        <v>66</v>
      </c>
      <c r="D36" s="126" t="s">
        <v>7</v>
      </c>
      <c r="E36" s="126"/>
      <c r="F36" s="126"/>
      <c r="G36" s="117">
        <v>46475</v>
      </c>
      <c r="H36" s="117">
        <v>54419.75</v>
      </c>
      <c r="I36" s="118">
        <f t="shared" si="2"/>
        <v>54375.75</v>
      </c>
      <c r="J36" s="118"/>
    </row>
    <row r="37" spans="1:16" s="2" customFormat="1" ht="12.75" customHeight="1">
      <c r="A37" s="120" t="s">
        <v>60</v>
      </c>
      <c r="B37" s="121"/>
      <c r="C37" s="53"/>
      <c r="D37" s="53"/>
      <c r="E37" s="53"/>
      <c r="F37" s="53"/>
      <c r="G37" s="49"/>
      <c r="H37" s="49"/>
      <c r="I37" s="76"/>
      <c r="J37" s="76"/>
    </row>
    <row r="38" spans="1:16" s="2" customFormat="1" ht="12.75" customHeight="1">
      <c r="A38" s="121"/>
      <c r="B38" s="121"/>
      <c r="C38" s="78" t="s">
        <v>2</v>
      </c>
      <c r="D38" s="125" t="s">
        <v>3</v>
      </c>
      <c r="E38" s="125"/>
      <c r="F38" s="125" t="s">
        <v>13</v>
      </c>
      <c r="G38" s="115" t="s">
        <v>4</v>
      </c>
      <c r="H38" s="115"/>
      <c r="I38" s="116" t="s">
        <v>5</v>
      </c>
      <c r="J38" s="116"/>
    </row>
    <row r="39" spans="1:16" s="2" customFormat="1" ht="11.5">
      <c r="A39" s="121"/>
      <c r="B39" s="121"/>
      <c r="C39" s="83" t="s">
        <v>20</v>
      </c>
      <c r="D39" s="126" t="s">
        <v>58</v>
      </c>
      <c r="E39" s="126"/>
      <c r="F39" s="126"/>
      <c r="G39" s="117">
        <v>69900</v>
      </c>
      <c r="H39" s="117"/>
      <c r="I39" s="118">
        <f>+G39*1.17</f>
        <v>81783</v>
      </c>
      <c r="J39" s="118"/>
    </row>
    <row r="40" spans="1:16" s="2" customFormat="1" ht="11.5">
      <c r="A40" s="121"/>
      <c r="B40" s="121"/>
      <c r="C40" s="83" t="s">
        <v>50</v>
      </c>
      <c r="D40" s="126" t="s">
        <v>59</v>
      </c>
      <c r="E40" s="126"/>
      <c r="F40" s="126"/>
      <c r="G40" s="117">
        <v>73490</v>
      </c>
      <c r="H40" s="117"/>
      <c r="I40" s="118">
        <f>+G40*1.17</f>
        <v>85983.299999999988</v>
      </c>
      <c r="J40" s="118"/>
    </row>
    <row r="41" spans="1:16" s="2" customFormat="1" ht="15.75" customHeight="1">
      <c r="A41" s="23"/>
      <c r="B41" s="23"/>
      <c r="C41" s="23"/>
      <c r="D41" s="23"/>
      <c r="E41" s="23"/>
      <c r="F41" s="23"/>
      <c r="G41" s="23"/>
      <c r="H41" s="23"/>
      <c r="I41" s="23"/>
    </row>
    <row r="42" spans="1:16" s="2" customFormat="1" ht="15.75" customHeight="1">
      <c r="A42" s="27" t="s">
        <v>23</v>
      </c>
      <c r="B42" s="28"/>
      <c r="C42" s="29"/>
      <c r="D42" s="30"/>
      <c r="E42" s="31"/>
      <c r="F42" s="31"/>
      <c r="G42" s="32"/>
      <c r="H42" s="32"/>
      <c r="I42" s="32"/>
      <c r="J42" s="26"/>
    </row>
    <row r="43" spans="1:16" s="2" customFormat="1" ht="15.75" customHeight="1">
      <c r="A43" s="156" t="s">
        <v>12</v>
      </c>
      <c r="B43" s="156"/>
      <c r="C43" s="156"/>
      <c r="D43" s="156"/>
      <c r="E43" s="156"/>
      <c r="F43" s="156"/>
      <c r="G43" s="156"/>
      <c r="H43" s="156"/>
      <c r="I43" s="156"/>
      <c r="J43" s="26"/>
      <c r="K43" s="134"/>
      <c r="L43" s="134"/>
      <c r="M43" s="134"/>
      <c r="N43" s="134"/>
      <c r="O43" s="134"/>
      <c r="P43" s="134"/>
    </row>
    <row r="44" spans="1:16" s="2" customFormat="1" ht="12" customHeight="1">
      <c r="A44" s="156"/>
      <c r="B44" s="156"/>
      <c r="C44" s="156"/>
      <c r="D44" s="156"/>
      <c r="E44" s="156"/>
      <c r="F44" s="156"/>
      <c r="G44" s="156"/>
      <c r="H44" s="156"/>
      <c r="I44" s="156"/>
      <c r="J44" s="26"/>
    </row>
    <row r="45" spans="1:16" s="2" customFormat="1">
      <c r="A45" s="156"/>
      <c r="B45" s="156"/>
      <c r="C45" s="156"/>
      <c r="D45" s="156"/>
      <c r="E45" s="156"/>
      <c r="F45" s="156"/>
      <c r="G45" s="156"/>
      <c r="H45" s="156"/>
      <c r="I45" s="156"/>
      <c r="J45" s="26"/>
    </row>
    <row r="46" spans="1:16" s="2" customFormat="1" ht="14.9" customHeight="1">
      <c r="A46" s="156"/>
      <c r="B46" s="156"/>
      <c r="C46" s="156"/>
      <c r="D46" s="156"/>
      <c r="E46" s="156"/>
      <c r="F46" s="156"/>
      <c r="G46" s="156"/>
      <c r="H46" s="156"/>
      <c r="I46" s="156"/>
      <c r="J46" s="26"/>
    </row>
    <row r="47" spans="1:16" s="2" customFormat="1">
      <c r="A47" s="156"/>
      <c r="B47" s="156"/>
      <c r="C47" s="156"/>
      <c r="D47" s="156"/>
      <c r="E47" s="156"/>
      <c r="F47" s="156"/>
      <c r="G47" s="156"/>
      <c r="H47" s="156"/>
      <c r="I47" s="156"/>
      <c r="J47" s="26"/>
    </row>
    <row r="48" spans="1:16" s="2" customFormat="1" ht="12.5">
      <c r="A48" s="33"/>
      <c r="B48" s="33"/>
      <c r="C48" s="33"/>
      <c r="D48" s="33"/>
      <c r="E48" s="33"/>
      <c r="F48" s="33"/>
      <c r="G48" s="33"/>
      <c r="H48" s="33"/>
      <c r="I48" s="33"/>
      <c r="J48" s="26"/>
    </row>
    <row r="49" spans="1:10" s="2" customFormat="1" ht="19.5" customHeight="1">
      <c r="A49" s="158" t="s">
        <v>49</v>
      </c>
      <c r="B49" s="159"/>
      <c r="C49" s="144" t="s">
        <v>2</v>
      </c>
      <c r="D49" s="144"/>
      <c r="E49" s="144" t="s">
        <v>0</v>
      </c>
      <c r="F49" s="144"/>
      <c r="G49" s="144" t="s">
        <v>4</v>
      </c>
      <c r="H49" s="144"/>
      <c r="I49" s="144" t="s">
        <v>5</v>
      </c>
      <c r="J49" s="157"/>
    </row>
    <row r="50" spans="1:10" s="2" customFormat="1" ht="11.5">
      <c r="A50" s="130" t="s">
        <v>38</v>
      </c>
      <c r="B50" s="131"/>
      <c r="C50" s="111"/>
      <c r="D50" s="112"/>
      <c r="E50" s="112" t="s">
        <v>24</v>
      </c>
      <c r="F50" s="112" t="s">
        <v>25</v>
      </c>
      <c r="G50" s="112" t="s">
        <v>24</v>
      </c>
      <c r="H50" s="112" t="s">
        <v>25</v>
      </c>
      <c r="I50" s="112" t="s">
        <v>24</v>
      </c>
      <c r="J50" s="113" t="s">
        <v>25</v>
      </c>
    </row>
    <row r="51" spans="1:10" s="2" customFormat="1" ht="11.5">
      <c r="A51" s="155" t="s">
        <v>43</v>
      </c>
      <c r="B51" s="136"/>
      <c r="C51" s="145"/>
      <c r="D51" s="146"/>
      <c r="E51" s="105" t="s">
        <v>39</v>
      </c>
      <c r="F51" s="104" t="s">
        <v>25</v>
      </c>
      <c r="G51" s="107" t="s">
        <v>39</v>
      </c>
      <c r="H51" s="87">
        <v>1000</v>
      </c>
      <c r="I51" s="108" t="s">
        <v>39</v>
      </c>
      <c r="J51" s="109">
        <f>H51*1.17</f>
        <v>1170</v>
      </c>
    </row>
    <row r="52" spans="1:10" s="2" customFormat="1" ht="11.5">
      <c r="A52" s="155" t="s">
        <v>44</v>
      </c>
      <c r="B52" s="136"/>
      <c r="C52" s="142" t="s">
        <v>31</v>
      </c>
      <c r="D52" s="143"/>
      <c r="E52" s="106" t="s">
        <v>27</v>
      </c>
      <c r="F52" s="107" t="s">
        <v>39</v>
      </c>
      <c r="G52" s="87">
        <v>3999</v>
      </c>
      <c r="H52" s="107" t="s">
        <v>39</v>
      </c>
      <c r="I52" s="109">
        <f>G52*1.17</f>
        <v>4678.83</v>
      </c>
      <c r="J52" s="108" t="s">
        <v>39</v>
      </c>
    </row>
    <row r="53" spans="1:10" s="2" customFormat="1" ht="11.5">
      <c r="A53" s="155" t="s">
        <v>45</v>
      </c>
      <c r="B53" s="136"/>
      <c r="C53" s="145"/>
      <c r="D53" s="146"/>
      <c r="E53" s="106" t="s">
        <v>28</v>
      </c>
      <c r="F53" s="107" t="s">
        <v>39</v>
      </c>
      <c r="G53" s="87">
        <v>2799</v>
      </c>
      <c r="H53" s="107" t="s">
        <v>39</v>
      </c>
      <c r="I53" s="109">
        <f t="shared" ref="I53:I54" si="3">G53*1.17</f>
        <v>3274.83</v>
      </c>
      <c r="J53" s="108" t="s">
        <v>39</v>
      </c>
    </row>
    <row r="54" spans="1:10" s="2" customFormat="1" ht="11.5">
      <c r="A54" s="155" t="s">
        <v>46</v>
      </c>
      <c r="B54" s="136"/>
      <c r="C54" s="145"/>
      <c r="D54" s="146"/>
      <c r="E54" s="106" t="s">
        <v>29</v>
      </c>
      <c r="F54" s="107" t="s">
        <v>39</v>
      </c>
      <c r="G54" s="87">
        <v>2950</v>
      </c>
      <c r="H54" s="107" t="s">
        <v>39</v>
      </c>
      <c r="I54" s="109">
        <f t="shared" si="3"/>
        <v>3451.5</v>
      </c>
      <c r="J54" s="108" t="s">
        <v>39</v>
      </c>
    </row>
    <row r="55" spans="1:10" s="2" customFormat="1" ht="11.5">
      <c r="A55" s="36"/>
      <c r="B55" s="36"/>
      <c r="C55" s="36"/>
      <c r="D55" s="36"/>
      <c r="E55" s="36"/>
      <c r="F55" s="36"/>
      <c r="G55" s="37"/>
      <c r="H55" s="32"/>
      <c r="I55" s="32"/>
      <c r="J55" s="26"/>
    </row>
    <row r="56" spans="1:10" s="2" customFormat="1" ht="12.5">
      <c r="A56" s="35"/>
      <c r="B56" s="35"/>
      <c r="C56" s="38"/>
      <c r="D56" s="38"/>
      <c r="E56" s="39"/>
      <c r="F56" s="39"/>
      <c r="G56" s="40"/>
      <c r="H56" s="41"/>
      <c r="I56" s="41"/>
      <c r="J56" s="26"/>
    </row>
    <row r="57" spans="1:10" s="2" customFormat="1" ht="13">
      <c r="A57" s="110" t="s">
        <v>6</v>
      </c>
      <c r="B57" s="99"/>
      <c r="C57" s="99"/>
      <c r="D57" s="99"/>
      <c r="E57" s="26"/>
      <c r="F57" s="100"/>
      <c r="G57" s="141" t="s">
        <v>4</v>
      </c>
      <c r="H57" s="141"/>
      <c r="I57" s="141" t="s">
        <v>5</v>
      </c>
      <c r="J57" s="141"/>
    </row>
    <row r="58" spans="1:10" s="2" customFormat="1" ht="11.5">
      <c r="A58" s="147" t="s">
        <v>47</v>
      </c>
      <c r="B58" s="147"/>
      <c r="C58" s="147"/>
      <c r="D58" s="147"/>
      <c r="E58" s="147"/>
      <c r="F58" s="154"/>
      <c r="G58" s="139">
        <v>743.8</v>
      </c>
      <c r="H58" s="140"/>
      <c r="I58" s="118">
        <f>ROUNDDOWN(+G58*1.17,2)</f>
        <v>870.24</v>
      </c>
      <c r="J58" s="118"/>
    </row>
    <row r="59" spans="1:10" s="2" customFormat="1" ht="11.5">
      <c r="A59" s="149" t="s">
        <v>34</v>
      </c>
      <c r="B59" s="149"/>
      <c r="C59" s="149"/>
      <c r="D59" s="149"/>
      <c r="E59" s="101"/>
      <c r="F59" s="102"/>
      <c r="G59" s="139">
        <v>600</v>
      </c>
      <c r="H59" s="140"/>
      <c r="I59" s="118">
        <f>ROUNDDOWN(+G59*1.17,2)</f>
        <v>702</v>
      </c>
      <c r="J59" s="118"/>
    </row>
    <row r="60" spans="1:10" s="2" customFormat="1" ht="11.5">
      <c r="A60" s="47" t="s">
        <v>35</v>
      </c>
      <c r="B60" s="47"/>
      <c r="C60" s="47"/>
      <c r="D60" s="47"/>
      <c r="E60" s="101"/>
      <c r="F60" s="102"/>
      <c r="G60" s="139">
        <v>800</v>
      </c>
      <c r="H60" s="140"/>
      <c r="I60" s="118">
        <f>ROUNDDOWN(+G60*1.17,2)</f>
        <v>936</v>
      </c>
      <c r="J60" s="118"/>
    </row>
    <row r="61" spans="1:10" s="2" customFormat="1" ht="11.5">
      <c r="A61" s="149" t="s">
        <v>8</v>
      </c>
      <c r="B61" s="149"/>
      <c r="C61" s="149"/>
      <c r="D61" s="149"/>
      <c r="E61" s="101"/>
      <c r="F61" s="102"/>
      <c r="G61" s="139">
        <v>165</v>
      </c>
      <c r="H61" s="140"/>
      <c r="I61" s="118">
        <f>ROUNDDOWN(+G61*1.17,2)</f>
        <v>193.05</v>
      </c>
      <c r="J61" s="118"/>
    </row>
    <row r="62" spans="1:10" s="2" customFormat="1" ht="11.5">
      <c r="A62" s="149" t="s">
        <v>48</v>
      </c>
      <c r="B62" s="149"/>
      <c r="C62" s="149"/>
      <c r="D62" s="149"/>
      <c r="E62" s="101"/>
      <c r="F62" s="102"/>
      <c r="G62" s="139">
        <f>'BE NL - masterdata'!G65:H65</f>
        <v>475</v>
      </c>
      <c r="H62" s="140"/>
      <c r="I62" s="118">
        <f>ROUNDDOWN(+G62*1.17,2)</f>
        <v>555.75</v>
      </c>
      <c r="J62" s="118"/>
    </row>
    <row r="63" spans="1:10" s="2" customFormat="1" ht="13">
      <c r="A63" s="27"/>
      <c r="B63" s="42"/>
      <c r="C63" s="43"/>
      <c r="D63" s="26"/>
      <c r="E63" s="43"/>
      <c r="F63" s="43"/>
      <c r="G63" s="26"/>
      <c r="H63" s="32"/>
      <c r="I63" s="32"/>
      <c r="J63" s="26"/>
    </row>
    <row r="64" spans="1:10" s="2" customFormat="1" ht="13">
      <c r="A64" s="7"/>
      <c r="B64" s="6"/>
      <c r="C64" s="14"/>
      <c r="D64" s="22"/>
      <c r="G64" s="5"/>
      <c r="H64" s="5"/>
      <c r="I64" s="5"/>
    </row>
    <row r="65" spans="1:10" s="2" customFormat="1" ht="13">
      <c r="A65" s="21"/>
      <c r="B65" s="21"/>
      <c r="C65" s="15"/>
      <c r="E65" s="15"/>
      <c r="F65" s="15"/>
      <c r="H65" s="20"/>
      <c r="I65" s="20"/>
    </row>
    <row r="66" spans="1:10" s="2" customFormat="1" ht="13">
      <c r="A66" s="21"/>
      <c r="B66" s="21"/>
      <c r="C66" s="21"/>
      <c r="D66" s="21"/>
      <c r="E66" s="19"/>
      <c r="F66" s="19"/>
      <c r="G66" s="19"/>
      <c r="H66" s="20"/>
      <c r="I66" s="20"/>
    </row>
    <row r="67" spans="1:10" s="2" customFormat="1" ht="14.5">
      <c r="A67" s="21"/>
      <c r="B67" s="21"/>
      <c r="C67" s="21"/>
      <c r="D67"/>
      <c r="E67" s="19"/>
      <c r="F67" s="19"/>
      <c r="G67" s="19"/>
      <c r="H67" s="20"/>
      <c r="I67" s="20"/>
    </row>
    <row r="68" spans="1:10" s="2" customFormat="1" ht="13">
      <c r="A68" s="21"/>
      <c r="B68" s="21"/>
      <c r="C68" s="21"/>
      <c r="D68" s="21"/>
      <c r="E68" s="19"/>
      <c r="F68" s="19"/>
      <c r="G68" s="19"/>
      <c r="H68" s="20"/>
      <c r="I68" s="20"/>
    </row>
    <row r="69" spans="1:10" ht="13">
      <c r="A69" s="21"/>
      <c r="B69" s="21"/>
      <c r="C69" s="21"/>
      <c r="D69" s="21"/>
      <c r="E69" s="19"/>
      <c r="F69" s="19"/>
      <c r="G69" s="19"/>
      <c r="H69" s="20"/>
      <c r="I69" s="20"/>
      <c r="J69" s="2"/>
    </row>
    <row r="70" spans="1:10" ht="13">
      <c r="A70" s="21"/>
      <c r="B70" s="21"/>
      <c r="C70" s="21"/>
      <c r="D70" s="21"/>
      <c r="E70" s="19"/>
      <c r="F70" s="19"/>
      <c r="G70" s="19"/>
      <c r="H70" s="20"/>
      <c r="I70" s="20"/>
      <c r="J70" s="2"/>
    </row>
    <row r="71" spans="1:10" ht="13">
      <c r="A71" s="21"/>
      <c r="B71" s="21"/>
      <c r="C71" s="21"/>
      <c r="D71" s="21"/>
      <c r="E71" s="19"/>
      <c r="F71" s="19"/>
      <c r="G71" s="19"/>
      <c r="H71" s="20"/>
      <c r="I71" s="20"/>
      <c r="J71" s="2"/>
    </row>
    <row r="72" spans="1:10">
      <c r="A72" s="2"/>
      <c r="B72" s="2"/>
      <c r="C72" s="2"/>
      <c r="D72" s="2"/>
      <c r="E72" s="2"/>
      <c r="F72" s="2"/>
      <c r="G72" s="2"/>
      <c r="H72" s="8"/>
      <c r="I72" s="8"/>
      <c r="J72" s="2"/>
    </row>
    <row r="73" spans="1:10">
      <c r="A73" s="2"/>
      <c r="B73" s="2"/>
      <c r="C73" s="2"/>
      <c r="D73" s="2"/>
      <c r="E73" s="2"/>
      <c r="F73" s="2"/>
      <c r="G73" s="2"/>
      <c r="H73" s="2"/>
      <c r="I73" s="2"/>
      <c r="J73" s="2"/>
    </row>
    <row r="74" spans="1:10">
      <c r="A74" s="2"/>
      <c r="B74" s="2"/>
      <c r="C74" s="2"/>
      <c r="D74" s="2"/>
      <c r="E74" s="2"/>
      <c r="F74" s="2"/>
      <c r="G74" s="2"/>
      <c r="H74" s="2"/>
      <c r="I74" s="2"/>
      <c r="J74" s="2"/>
    </row>
    <row r="75" spans="1:10">
      <c r="A75" s="4"/>
      <c r="B75" s="2"/>
      <c r="C75" s="2"/>
      <c r="D75" s="2"/>
      <c r="E75" s="2"/>
      <c r="F75" s="2"/>
      <c r="G75" s="2"/>
      <c r="H75" s="2"/>
      <c r="I75" s="2"/>
      <c r="J75" s="2"/>
    </row>
    <row r="76" spans="1:10">
      <c r="A76" s="4"/>
      <c r="B76" s="2"/>
      <c r="C76" s="2"/>
      <c r="D76" s="2"/>
      <c r="E76" s="2"/>
      <c r="F76" s="2"/>
      <c r="G76" s="2"/>
      <c r="H76" s="2"/>
      <c r="I76" s="2"/>
      <c r="J76" s="2"/>
    </row>
    <row r="77" spans="1:10">
      <c r="A77" s="2"/>
      <c r="B77" s="2"/>
      <c r="C77" s="2"/>
      <c r="D77" s="2"/>
      <c r="E77" s="2"/>
      <c r="F77" s="2"/>
      <c r="G77" s="2"/>
      <c r="H77" s="2"/>
      <c r="I77" s="3"/>
      <c r="J77" s="2"/>
    </row>
    <row r="78" spans="1:10">
      <c r="A78" s="2"/>
      <c r="B78" s="2"/>
      <c r="C78" s="2"/>
      <c r="D78" s="2"/>
      <c r="E78" s="2"/>
      <c r="F78" s="2"/>
      <c r="G78" s="2"/>
      <c r="H78" s="2"/>
      <c r="I78" s="2"/>
      <c r="J78" s="2"/>
    </row>
    <row r="79" spans="1:10">
      <c r="A79" s="2"/>
      <c r="B79" s="2"/>
      <c r="C79" s="2"/>
      <c r="D79" s="2"/>
      <c r="E79" s="2"/>
      <c r="F79" s="2"/>
      <c r="G79" s="2"/>
      <c r="H79" s="2"/>
      <c r="I79" s="2"/>
      <c r="J79" s="2"/>
    </row>
    <row r="80" spans="1:10">
      <c r="A80" s="2"/>
      <c r="B80" s="2"/>
      <c r="C80" s="2"/>
      <c r="D80" s="2"/>
      <c r="E80" s="2"/>
      <c r="F80" s="2"/>
      <c r="G80" s="2"/>
      <c r="H80" s="2"/>
      <c r="I80" s="2"/>
      <c r="J80" s="2"/>
    </row>
    <row r="81" spans="1:10">
      <c r="A81" s="2"/>
      <c r="B81" s="2"/>
      <c r="C81" s="2"/>
      <c r="D81" s="2"/>
      <c r="E81" s="2"/>
      <c r="F81" s="2"/>
      <c r="G81" s="2"/>
      <c r="H81" s="2"/>
      <c r="I81" s="2"/>
      <c r="J81" s="2"/>
    </row>
    <row r="82" spans="1:10">
      <c r="A82" s="2"/>
      <c r="B82" s="2"/>
      <c r="C82" s="2"/>
      <c r="D82" s="2"/>
      <c r="E82" s="2"/>
      <c r="F82" s="2"/>
      <c r="G82" s="2"/>
      <c r="H82" s="2"/>
      <c r="I82" s="2"/>
      <c r="J82" s="2"/>
    </row>
    <row r="83" spans="1:10">
      <c r="A83" s="2"/>
      <c r="B83" s="2"/>
      <c r="C83" s="2"/>
      <c r="D83" s="2"/>
      <c r="E83" s="2"/>
      <c r="F83" s="2"/>
      <c r="G83" s="2"/>
      <c r="H83" s="2"/>
      <c r="I83" s="2"/>
      <c r="J83" s="2"/>
    </row>
    <row r="84" spans="1:10">
      <c r="A84" s="2"/>
      <c r="B84" s="2"/>
      <c r="C84" s="2"/>
      <c r="D84" s="2"/>
      <c r="E84" s="2"/>
      <c r="F84" s="2"/>
      <c r="G84" s="2"/>
      <c r="H84" s="2"/>
      <c r="I84" s="2"/>
      <c r="J84" s="2"/>
    </row>
    <row r="85" spans="1:10">
      <c r="A85" s="2"/>
      <c r="B85" s="2"/>
      <c r="C85" s="2"/>
      <c r="D85" s="2"/>
      <c r="E85" s="2"/>
      <c r="F85" s="2"/>
      <c r="G85" s="2"/>
      <c r="H85" s="2"/>
      <c r="I85" s="2"/>
      <c r="J85" s="2"/>
    </row>
    <row r="86" spans="1:10">
      <c r="A86" s="2"/>
      <c r="B86" s="2"/>
      <c r="C86" s="2"/>
      <c r="D86" s="2"/>
      <c r="E86" s="2"/>
      <c r="F86" s="2"/>
      <c r="G86" s="2"/>
      <c r="H86" s="2"/>
      <c r="I86" s="2"/>
      <c r="J86" s="2"/>
    </row>
    <row r="87" spans="1:10">
      <c r="A87" s="2"/>
      <c r="B87" s="2"/>
      <c r="C87" s="2"/>
      <c r="D87" s="2"/>
      <c r="E87" s="2"/>
      <c r="F87" s="2"/>
      <c r="G87" s="2"/>
      <c r="H87" s="2"/>
      <c r="I87" s="2"/>
      <c r="J87" s="2"/>
    </row>
    <row r="88" spans="1:10">
      <c r="A88" s="2"/>
      <c r="B88" s="2"/>
      <c r="C88" s="2"/>
      <c r="D88" s="2"/>
      <c r="E88" s="2"/>
      <c r="F88" s="2"/>
      <c r="G88" s="2"/>
      <c r="H88" s="2"/>
      <c r="I88" s="2"/>
      <c r="J88" s="2"/>
    </row>
    <row r="89" spans="1:10">
      <c r="A89" s="2"/>
      <c r="B89" s="2"/>
      <c r="C89" s="2"/>
      <c r="D89" s="2"/>
      <c r="E89" s="2"/>
      <c r="F89" s="2"/>
      <c r="G89" s="2"/>
      <c r="H89" s="2"/>
      <c r="I89" s="2"/>
      <c r="J89" s="2"/>
    </row>
    <row r="90" spans="1:10">
      <c r="A90" s="2"/>
      <c r="B90" s="2"/>
      <c r="C90" s="2"/>
      <c r="D90" s="2"/>
      <c r="E90" s="2"/>
      <c r="F90" s="2"/>
      <c r="G90" s="2"/>
      <c r="H90" s="2"/>
      <c r="I90" s="2"/>
      <c r="J90" s="2"/>
    </row>
    <row r="91" spans="1:10">
      <c r="A91" s="2"/>
      <c r="B91" s="2"/>
      <c r="C91" s="2"/>
      <c r="D91" s="2"/>
      <c r="E91" s="2"/>
      <c r="F91" s="2"/>
      <c r="G91" s="2"/>
      <c r="H91" s="2"/>
      <c r="I91" s="2"/>
      <c r="J91" s="2"/>
    </row>
    <row r="92" spans="1:10">
      <c r="A92" s="2"/>
      <c r="B92" s="2"/>
      <c r="C92" s="2"/>
      <c r="D92" s="2"/>
      <c r="E92" s="2"/>
      <c r="F92" s="2"/>
      <c r="G92" s="2"/>
      <c r="H92" s="2"/>
      <c r="I92" s="2"/>
      <c r="J92" s="2"/>
    </row>
    <row r="93" spans="1:10">
      <c r="A93" s="2"/>
      <c r="B93" s="2"/>
      <c r="C93" s="2"/>
      <c r="D93" s="2"/>
      <c r="E93" s="2"/>
      <c r="F93" s="2"/>
      <c r="G93" s="2"/>
      <c r="H93" s="2"/>
      <c r="I93" s="2"/>
      <c r="J93" s="2"/>
    </row>
  </sheetData>
  <mergeCells count="90">
    <mergeCell ref="D36:F36"/>
    <mergeCell ref="G36:H36"/>
    <mergeCell ref="I36:J36"/>
    <mergeCell ref="A37:B40"/>
    <mergeCell ref="D38:F38"/>
    <mergeCell ref="G38:H38"/>
    <mergeCell ref="I38:J38"/>
    <mergeCell ref="D39:F39"/>
    <mergeCell ref="G39:H39"/>
    <mergeCell ref="I39:J39"/>
    <mergeCell ref="D40:F40"/>
    <mergeCell ref="G40:H40"/>
    <mergeCell ref="I40:J40"/>
    <mergeCell ref="A30:B35"/>
    <mergeCell ref="D31:F31"/>
    <mergeCell ref="G31:H31"/>
    <mergeCell ref="I31:J31"/>
    <mergeCell ref="D32:F32"/>
    <mergeCell ref="G32:H32"/>
    <mergeCell ref="I32:J32"/>
    <mergeCell ref="D33:F33"/>
    <mergeCell ref="G33:H33"/>
    <mergeCell ref="I33:J33"/>
    <mergeCell ref="D34:F34"/>
    <mergeCell ref="G34:H34"/>
    <mergeCell ref="I34:J34"/>
    <mergeCell ref="D35:F35"/>
    <mergeCell ref="G35:H35"/>
    <mergeCell ref="I35:J35"/>
    <mergeCell ref="A25:B28"/>
    <mergeCell ref="D25:F25"/>
    <mergeCell ref="G25:H25"/>
    <mergeCell ref="I25:J25"/>
    <mergeCell ref="D26:F26"/>
    <mergeCell ref="G26:H26"/>
    <mergeCell ref="I26:J26"/>
    <mergeCell ref="D27:F27"/>
    <mergeCell ref="G27:H27"/>
    <mergeCell ref="I27:J27"/>
    <mergeCell ref="D28:F28"/>
    <mergeCell ref="G28:H28"/>
    <mergeCell ref="I28:J28"/>
    <mergeCell ref="A18:B23"/>
    <mergeCell ref="D18:F18"/>
    <mergeCell ref="G18:H18"/>
    <mergeCell ref="I18:J18"/>
    <mergeCell ref="D19:F19"/>
    <mergeCell ref="G19:H19"/>
    <mergeCell ref="I19:J19"/>
    <mergeCell ref="D20:F20"/>
    <mergeCell ref="G20:H20"/>
    <mergeCell ref="I20:J20"/>
    <mergeCell ref="D21:F21"/>
    <mergeCell ref="G21:H21"/>
    <mergeCell ref="I21:J21"/>
    <mergeCell ref="D22:F22"/>
    <mergeCell ref="G22:H22"/>
    <mergeCell ref="I22:J22"/>
    <mergeCell ref="A43:I47"/>
    <mergeCell ref="C49:D49"/>
    <mergeCell ref="E49:F49"/>
    <mergeCell ref="G49:H49"/>
    <mergeCell ref="I49:J49"/>
    <mergeCell ref="A49:B49"/>
    <mergeCell ref="I59:J59"/>
    <mergeCell ref="I60:J60"/>
    <mergeCell ref="G59:H59"/>
    <mergeCell ref="G60:H60"/>
    <mergeCell ref="A51:B51"/>
    <mergeCell ref="C51:D51"/>
    <mergeCell ref="A52:B52"/>
    <mergeCell ref="C52:D52"/>
    <mergeCell ref="A53:B53"/>
    <mergeCell ref="C53:D53"/>
    <mergeCell ref="A50:B50"/>
    <mergeCell ref="A58:F58"/>
    <mergeCell ref="K43:P43"/>
    <mergeCell ref="A62:D62"/>
    <mergeCell ref="I62:J62"/>
    <mergeCell ref="A61:D61"/>
    <mergeCell ref="I61:J61"/>
    <mergeCell ref="G61:H61"/>
    <mergeCell ref="G62:H62"/>
    <mergeCell ref="A54:B54"/>
    <mergeCell ref="C54:D54"/>
    <mergeCell ref="I57:J57"/>
    <mergeCell ref="I58:J58"/>
    <mergeCell ref="G57:H57"/>
    <mergeCell ref="G58:H58"/>
    <mergeCell ref="A59:D59"/>
  </mergeCells>
  <printOptions horizontalCentered="1" verticalCentered="1"/>
  <pageMargins left="3.937007874015748E-2" right="3.937007874015748E-2" top="0.35433070866141736" bottom="0.35433070866141736" header="0" footer="0"/>
  <pageSetup paperSize="9" scale="88" orientation="portrait" r:id="rId1"/>
  <rowBreaks count="1" manualBreakCount="1">
    <brk id="49"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00CE6F40184D4092A15B112837BE98" ma:contentTypeVersion="5" ma:contentTypeDescription="Create a new document." ma:contentTypeScope="" ma:versionID="8cf03c5708bf24b41d6a68646b89d976">
  <xsd:schema xmlns:xsd="http://www.w3.org/2001/XMLSchema" xmlns:xs="http://www.w3.org/2001/XMLSchema" xmlns:p="http://schemas.microsoft.com/office/2006/metadata/properties" xmlns:ns2="5d5c4928-bbb6-4961-bcb2-ac55f7c72f0f" xmlns:ns3="c9fe798e-b14d-445b-8190-b4771c6e6c81" xmlns:ns4="f187edba-0f04-4b53-b95d-a3f233d6219c" targetNamespace="http://schemas.microsoft.com/office/2006/metadata/properties" ma:root="true" ma:fieldsID="3906a536567812c1bf8587f6ce775916" ns2:_="" ns3:_="" ns4:_="">
    <xsd:import namespace="5d5c4928-bbb6-4961-bcb2-ac55f7c72f0f"/>
    <xsd:import namespace="c9fe798e-b14d-445b-8190-b4771c6e6c81"/>
    <xsd:import namespace="f187edba-0f04-4b53-b95d-a3f233d621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4:MediaServiceBillingMetadata" minOccurs="0"/>
                <xsd:element ref="ns4:MediaServiceGenerationTime" minOccurs="0"/>
                <xsd:element ref="ns4:MediaServiceEventHashCode"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5c4928-bbb6-4961-bcb2-ac55f7c72f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fe798e-b14d-445b-8190-b4771c6e6c8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87edba-0f04-4b53-b95d-a3f233d6219c" elementFormDefault="qualified">
    <xsd:import namespace="http://schemas.microsoft.com/office/2006/documentManagement/types"/>
    <xsd:import namespace="http://schemas.microsoft.com/office/infopath/2007/PartnerControls"/>
    <xsd:element name="MediaServiceBillingMetadata" ma:index="15" nillable="true" ma:displayName="MediaServiceBillingMetadata" ma:hidden="true" ma:internalName="MediaServiceBillingMetadata"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DFB33-1641-429D-A9C4-5FDC12AAFE6D}">
  <ds:schemaRefs>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c9fe798e-b14d-445b-8190-b4771c6e6c81"/>
    <ds:schemaRef ds:uri="f187edba-0f04-4b53-b95d-a3f233d6219c"/>
    <ds:schemaRef ds:uri="5d5c4928-bbb6-4961-bcb2-ac55f7c72f0f"/>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A4AF9FBA-DEC4-4473-8FCC-4B5C78EFF22C}">
  <ds:schemaRefs>
    <ds:schemaRef ds:uri="http://schemas.microsoft.com/sharepoint/v3/contenttype/forms"/>
  </ds:schemaRefs>
</ds:datastoreItem>
</file>

<file path=customXml/itemProps3.xml><?xml version="1.0" encoding="utf-8"?>
<ds:datastoreItem xmlns:ds="http://schemas.openxmlformats.org/officeDocument/2006/customXml" ds:itemID="{9C77B390-0EB3-48DE-8469-9591CCAFC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5c4928-bbb6-4961-bcb2-ac55f7c72f0f"/>
    <ds:schemaRef ds:uri="c9fe798e-b14d-445b-8190-b4771c6e6c81"/>
    <ds:schemaRef ds:uri="f187edba-0f04-4b53-b95d-a3f233d62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BE NL - masterdata</vt:lpstr>
      <vt:lpstr>BE FR </vt:lpstr>
      <vt:lpstr>LU</vt:lpstr>
      <vt:lpstr>'BE FR '!Print_Area</vt:lpstr>
      <vt:lpstr>'BE NL - masterdata'!Print_Area</vt:lpstr>
      <vt:lpstr>LU!Print_Area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Loyen Daniel</dc:creator>
  <cp:lastModifiedBy>Luc Decraemere</cp:lastModifiedBy>
  <cp:lastPrinted>2026-07-30T12:39:59Z</cp:lastPrinted>
  <dcterms:created xsi:type="dcterms:W3CDTF">2018-10-23T18:33:28Z</dcterms:created>
  <dcterms:modified xsi:type="dcterms:W3CDTF">2026-09-28T06:35:14Z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0x0101000500CE6F40184D4092A15B112837BE98</vt:lpwstr>
  </property>
  <property fmtid="{D5CDD505-2E9C-101B-9397-08002B2CF9AE}" pid="3" name="Order">
    <vt:r8>37000</vt:r8>
  </property>
  <property fmtid="{D5CDD505-2E9C-101B-9397-08002B2CF9AE}" pid="4" name="MSIP_Label_08200d09-a923-4a1f-8b00-c41efa3f8656_Enabled">
    <vt:lpwstr>true</vt:lpwstr>
  </property>
  <property fmtid="{D5CDD505-2E9C-101B-9397-08002B2CF9AE}" pid="5" name="MSIP_Label_08200d09-a923-4a1f-8b00-c41efa3f8656_SetDate">
    <vt:lpwstr>2023-06-26T14:47:21Z</vt:lpwstr>
  </property>
  <property fmtid="{D5CDD505-2E9C-101B-9397-08002B2CF9AE}" pid="6" name="MSIP_Label_08200d09-a923-4a1f-8b00-c41efa3f8656_Method">
    <vt:lpwstr>Standard</vt:lpwstr>
  </property>
  <property fmtid="{D5CDD505-2E9C-101B-9397-08002B2CF9AE}" pid="7" name="MSIP_Label_08200d09-a923-4a1f-8b00-c41efa3f8656_Name">
    <vt:lpwstr>Public</vt:lpwstr>
  </property>
  <property fmtid="{D5CDD505-2E9C-101B-9397-08002B2CF9AE}" pid="8" name="MSIP_Label_08200d09-a923-4a1f-8b00-c41efa3f8656_SiteId">
    <vt:lpwstr>3111cf5c-2436-4d6d-b9e9-a815d30986c8</vt:lpwstr>
  </property>
  <property fmtid="{D5CDD505-2E9C-101B-9397-08002B2CF9AE}" pid="9" name="MSIP_Label_08200d09-a923-4a1f-8b00-c41efa3f8656_ActionId">
    <vt:lpwstr>bf13f74b-f490-4b63-8327-41672887eb7c</vt:lpwstr>
  </property>
  <property fmtid="{D5CDD505-2E9C-101B-9397-08002B2CF9AE}" pid="10" name="MSIP_Label_08200d09-a923-4a1f-8b00-c41efa3f8656_ContentBits">
    <vt:lpwstr>0</vt:lpwstr>
  </property>
</Properties>
</file>